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60" windowWidth="8475" windowHeight="4500" tabRatio="816" activeTab="0"/>
  </bookViews>
  <sheets>
    <sheet name="給水量" sheetId="1" r:id="rId1"/>
    <sheet name="電力使用量" sheetId="2" r:id="rId2"/>
    <sheet name="人口動態" sheetId="3" r:id="rId3"/>
    <sheet name="雇用情勢" sheetId="4" r:id="rId4"/>
    <sheet name="賃金・労働時間・雇用" sheetId="5" r:id="rId5"/>
    <sheet name="倒産状況" sheetId="6" r:id="rId6"/>
    <sheet name="金利" sheetId="7" r:id="rId7"/>
    <sheet name="信用保証" sheetId="8" r:id="rId8"/>
    <sheet name="建築確認" sheetId="9" r:id="rId9"/>
    <sheet name="公共工事" sheetId="10" r:id="rId10"/>
  </sheets>
  <definedNames>
    <definedName name="_xlnm.Print_Area" localSheetId="0">'給水量'!$A$1:$G$14</definedName>
    <definedName name="_xlnm.Print_Area" localSheetId="6">'金利'!$A$1:$E$47</definedName>
    <definedName name="_xlnm.Print_Area" localSheetId="8">'建築確認'!$A$1:$E$24</definedName>
    <definedName name="_xlnm.Print_Area" localSheetId="3">'雇用情勢'!$A$1:$S$30</definedName>
    <definedName name="_xlnm.Print_Area" localSheetId="9">'公共工事'!$A$1:$K$23</definedName>
    <definedName name="_xlnm.Print_Area" localSheetId="7">'信用保証'!$A$1:$J$57</definedName>
    <definedName name="_xlnm.Print_Area" localSheetId="2">'人口動態'!$A$1:$K$105</definedName>
    <definedName name="_xlnm.Print_Area" localSheetId="4">'賃金・労働時間・雇用'!$A$1:$S$56</definedName>
    <definedName name="_xlnm.Print_Area" localSheetId="1">'電力使用量'!$A$1:$P$18</definedName>
    <definedName name="_xlnm.Print_Area" localSheetId="5">'倒産状況'!$A$1:$F$96</definedName>
  </definedNames>
  <calcPr fullCalcOnLoad="1"/>
</workbook>
</file>

<file path=xl/sharedStrings.xml><?xml version="1.0" encoding="utf-8"?>
<sst xmlns="http://schemas.openxmlformats.org/spreadsheetml/2006/main" count="821" uniqueCount="424">
  <si>
    <t>出　雲　市　内　給　水　量　状　況</t>
  </si>
  <si>
    <t>上　　　　　水　　　　　道</t>
  </si>
  <si>
    <t>契　約　件　数</t>
  </si>
  <si>
    <t>出雲市内建築確認申請状況</t>
  </si>
  <si>
    <t>5月</t>
  </si>
  <si>
    <t>6月</t>
  </si>
  <si>
    <t>4～6月</t>
  </si>
  <si>
    <t>4月</t>
  </si>
  <si>
    <t>県 営 公 共 事 業 の 状 況</t>
  </si>
  <si>
    <t>単位：千円</t>
  </si>
  <si>
    <t>土　　木</t>
  </si>
  <si>
    <t>建　　築</t>
  </si>
  <si>
    <t>舗装工事</t>
  </si>
  <si>
    <t>そ の 他</t>
  </si>
  <si>
    <t>合　　計</t>
  </si>
  <si>
    <t>8月</t>
  </si>
  <si>
    <t>9月</t>
  </si>
  <si>
    <t>単位：人、世帯</t>
  </si>
  <si>
    <t>自　然　要　因</t>
  </si>
  <si>
    <t>社　会　要　因</t>
  </si>
  <si>
    <t>世帯数</t>
  </si>
  <si>
    <t>人　　　　　　口</t>
  </si>
  <si>
    <t>出　生</t>
  </si>
  <si>
    <t>死　亡</t>
  </si>
  <si>
    <t>増　減</t>
  </si>
  <si>
    <t>転　入</t>
  </si>
  <si>
    <t>転　出</t>
  </si>
  <si>
    <t>男</t>
  </si>
  <si>
    <t>女</t>
  </si>
  <si>
    <t>合　計</t>
  </si>
  <si>
    <t>資料提供：出雲市市民課</t>
  </si>
  <si>
    <t>件　　　　数</t>
  </si>
  <si>
    <t>負債総額(百万円)</t>
  </si>
  <si>
    <t>島根県</t>
  </si>
  <si>
    <t>年度</t>
  </si>
  <si>
    <t>年月</t>
  </si>
  <si>
    <t>10月</t>
  </si>
  <si>
    <t>11月</t>
  </si>
  <si>
    <t>12月</t>
  </si>
  <si>
    <t>単位：倍.人.％</t>
  </si>
  <si>
    <t>求　人　倍　率</t>
  </si>
  <si>
    <t>新　規　求　人　数</t>
  </si>
  <si>
    <t>対比差</t>
  </si>
  <si>
    <t>　10月</t>
  </si>
  <si>
    <t>(</t>
  </si>
  <si>
    <t>)</t>
  </si>
  <si>
    <t>　4月</t>
  </si>
  <si>
    <t>　5月</t>
  </si>
  <si>
    <t>　6月</t>
  </si>
  <si>
    <t>　7月</t>
  </si>
  <si>
    <t>　8月</t>
  </si>
  <si>
    <t>　9月</t>
  </si>
  <si>
    <t>(   )内はパートを除く数値。資料提供：出雲公共職業安定所</t>
  </si>
  <si>
    <t>特定規模需要以外の需要</t>
  </si>
  <si>
    <t>電</t>
  </si>
  <si>
    <t xml:space="preserve">低 　　圧 </t>
  </si>
  <si>
    <t>その他</t>
  </si>
  <si>
    <t>電灯・電力計</t>
  </si>
  <si>
    <t>電　力　使　用　量　状　況</t>
  </si>
  <si>
    <t>件数</t>
  </si>
  <si>
    <t>金額</t>
  </si>
  <si>
    <t>保証債務残高</t>
  </si>
  <si>
    <t>出雲市内信用保証状況</t>
  </si>
  <si>
    <t>（４月～６月）</t>
  </si>
  <si>
    <t>（７月～９月）</t>
  </si>
  <si>
    <t>特定規模需要</t>
  </si>
  <si>
    <t>５月</t>
  </si>
  <si>
    <t>６月</t>
  </si>
  <si>
    <t>前年比</t>
  </si>
  <si>
    <t>（単位：件・千円・％）</t>
  </si>
  <si>
    <t>１０～１２月計</t>
  </si>
  <si>
    <t>４～６月計</t>
  </si>
  <si>
    <t>7月</t>
  </si>
  <si>
    <t>8月</t>
  </si>
  <si>
    <t>9月</t>
  </si>
  <si>
    <t>7～9月</t>
  </si>
  <si>
    <t>７～９月計</t>
  </si>
  <si>
    <t>出 雲 市  人 口 動 態</t>
  </si>
  <si>
    <t>第１四半期</t>
  </si>
  <si>
    <t>10月</t>
  </si>
  <si>
    <t>11月</t>
  </si>
  <si>
    <t>12月</t>
  </si>
  <si>
    <t>10～12月</t>
  </si>
  <si>
    <t xml:space="preserve"> ※備考</t>
  </si>
  <si>
    <t>電　　　　 灯</t>
  </si>
  <si>
    <t>電力計</t>
  </si>
  <si>
    <t>力</t>
  </si>
  <si>
    <t>業務用</t>
  </si>
  <si>
    <t>産業用</t>
  </si>
  <si>
    <t>特定規模需要計</t>
  </si>
  <si>
    <t>項目</t>
  </si>
  <si>
    <t>調査産業計</t>
  </si>
  <si>
    <t>建設業</t>
  </si>
  <si>
    <t>製造業</t>
  </si>
  <si>
    <t>情報通信業</t>
  </si>
  <si>
    <t>卸売・小売業</t>
  </si>
  <si>
    <t>金融・保険業</t>
  </si>
  <si>
    <t>医療・福祉</t>
  </si>
  <si>
    <r>
      <t>サービス業</t>
    </r>
    <r>
      <rPr>
        <sz val="5"/>
        <rFont val="ＭＳ Ｐゴシック"/>
        <family val="3"/>
      </rPr>
      <t>（他に分類されないもの）</t>
    </r>
  </si>
  <si>
    <t>複合　　　　　サービス業</t>
  </si>
  <si>
    <t>現金給与総額</t>
  </si>
  <si>
    <t>前年同月比</t>
  </si>
  <si>
    <t>きまって支給する給与</t>
  </si>
  <si>
    <t>所定内給与</t>
  </si>
  <si>
    <t>所定外給与</t>
  </si>
  <si>
    <t>特別に支払われた給与</t>
  </si>
  <si>
    <t>(円)</t>
  </si>
  <si>
    <t>(％)</t>
  </si>
  <si>
    <t>出勤日数</t>
  </si>
  <si>
    <t>(日)</t>
  </si>
  <si>
    <t>総実労働時間</t>
  </si>
  <si>
    <t>所定内労働時間</t>
  </si>
  <si>
    <r>
      <t>(</t>
    </r>
    <r>
      <rPr>
        <sz val="6"/>
        <rFont val="ＭＳ Ｐゴシック"/>
        <family val="3"/>
      </rPr>
      <t>時間</t>
    </r>
    <r>
      <rPr>
        <sz val="8"/>
        <rFont val="ＭＳ Ｐゴシック"/>
        <family val="3"/>
      </rPr>
      <t>)</t>
    </r>
  </si>
  <si>
    <t>所定外労働時間</t>
  </si>
  <si>
    <t>前調査期間末常用労働者数</t>
  </si>
  <si>
    <t>増加常用労働者数</t>
  </si>
  <si>
    <t>減少常用労働者数</t>
  </si>
  <si>
    <t>本調査期間末常用労働者数</t>
  </si>
  <si>
    <t>うちパートタイム労働者数</t>
  </si>
  <si>
    <t>パートタイム労働者比</t>
  </si>
  <si>
    <t>入職率</t>
  </si>
  <si>
    <t>前年同月差</t>
  </si>
  <si>
    <t>離職率</t>
  </si>
  <si>
    <t>(人)</t>
  </si>
  <si>
    <t>常用労働者数</t>
  </si>
  <si>
    <t>労働異動率</t>
  </si>
  <si>
    <t>販売電力量合計</t>
  </si>
  <si>
    <t>２月</t>
  </si>
  <si>
    <t>1月</t>
  </si>
  <si>
    <t>３月</t>
  </si>
  <si>
    <t>１～３月</t>
  </si>
  <si>
    <t>第４四半期</t>
  </si>
  <si>
    <t>（１月～３月）</t>
  </si>
  <si>
    <t>１～３月計</t>
  </si>
  <si>
    <t>年度合計</t>
  </si>
  <si>
    <t>　４月　 　５月</t>
  </si>
  <si>
    <t>比較増減</t>
  </si>
  <si>
    <t>月別保証承諾</t>
  </si>
  <si>
    <t>　６月　 　７月</t>
  </si>
  <si>
    <t>　８月　 　９月</t>
  </si>
  <si>
    <t>７月</t>
  </si>
  <si>
    <t>上半期計</t>
  </si>
  <si>
    <t>資料提供：</t>
  </si>
  <si>
    <t xml:space="preserve"> １０月　 １１月</t>
  </si>
  <si>
    <t>10月</t>
  </si>
  <si>
    <t>12月</t>
  </si>
  <si>
    <t>２月</t>
  </si>
  <si>
    <t>３月</t>
  </si>
  <si>
    <t xml:space="preserve"> １２月　　 １月</t>
  </si>
  <si>
    <t xml:space="preserve"> 　２月　 　３月</t>
  </si>
  <si>
    <t>1月</t>
  </si>
  <si>
    <t>年間合計</t>
  </si>
  <si>
    <t>２月末</t>
  </si>
  <si>
    <t>2月</t>
  </si>
  <si>
    <t>負債額１千万円以上、法的整理。資料提供：帝国データバンク山陰支店</t>
  </si>
  <si>
    <t>資料提供：出雲市上下水道局</t>
  </si>
  <si>
    <t>前年同月差</t>
  </si>
  <si>
    <t>(％)</t>
  </si>
  <si>
    <t>(％)</t>
  </si>
  <si>
    <t>(％)</t>
  </si>
  <si>
    <t>(ポイント)</t>
  </si>
  <si>
    <t>(％)</t>
  </si>
  <si>
    <t>合　　計</t>
  </si>
  <si>
    <t>３月末</t>
  </si>
  <si>
    <t>第２四半期</t>
  </si>
  <si>
    <t>比較増減（%）</t>
  </si>
  <si>
    <t>５月末</t>
  </si>
  <si>
    <t>４月末</t>
  </si>
  <si>
    <t>7月</t>
  </si>
  <si>
    <t>６月末</t>
  </si>
  <si>
    <t>８月末</t>
  </si>
  <si>
    <t>７月末</t>
  </si>
  <si>
    <t>資料提供：中国電力㈱出雲営業所</t>
  </si>
  <si>
    <t>雇　用　情　勢　（出雲公共職業安定所管内）</t>
  </si>
  <si>
    <t>第３四半期</t>
  </si>
  <si>
    <t>（10月～12月）</t>
  </si>
  <si>
    <t>4月</t>
  </si>
  <si>
    <t>5月</t>
  </si>
  <si>
    <t>２）特定規模需要とは、特別高圧電線路または高圧電線路から受電し、契約電力が原則として５０kw以上のお客様の需要</t>
  </si>
  <si>
    <t>３）各項目の数値は四捨五入しているため、計の数字が合わない場合があります。</t>
  </si>
  <si>
    <t>１月</t>
  </si>
  <si>
    <t>下半期計</t>
  </si>
  <si>
    <t>単位：千ｋＷｈ</t>
  </si>
  <si>
    <t>２月末</t>
  </si>
  <si>
    <t>３月末</t>
  </si>
  <si>
    <t>５月末</t>
  </si>
  <si>
    <t>〔業種：小売業1社〕</t>
  </si>
  <si>
    <t>９月末</t>
  </si>
  <si>
    <t>８月末</t>
  </si>
  <si>
    <t>備　　考</t>
  </si>
  <si>
    <t>１１月末</t>
  </si>
  <si>
    <t>１０月末</t>
  </si>
  <si>
    <t>２０年１２月末</t>
  </si>
  <si>
    <t>平成２１年　４月</t>
  </si>
  <si>
    <t>6月</t>
  </si>
  <si>
    <t>３月末</t>
  </si>
  <si>
    <t>５月末</t>
  </si>
  <si>
    <t>〔業種：製造業1社、小売業1社〕</t>
  </si>
  <si>
    <t>3月</t>
  </si>
  <si>
    <t>　※平成21年度より指定確認検査機関による確認件数を含む</t>
  </si>
  <si>
    <t>８月末</t>
  </si>
  <si>
    <t>〔業種：建設業1社〕</t>
  </si>
  <si>
    <t>〔業種：サービス業1社〕</t>
  </si>
  <si>
    <t>１１月末</t>
  </si>
  <si>
    <t>１０月末</t>
  </si>
  <si>
    <t>１１月</t>
  </si>
  <si>
    <t>１０月</t>
  </si>
  <si>
    <t>９月</t>
  </si>
  <si>
    <t>８月</t>
  </si>
  <si>
    <t>平成２１年１２月</t>
  </si>
  <si>
    <t>１月</t>
  </si>
  <si>
    <t>２１年１２月末</t>
  </si>
  <si>
    <t>２１年　１月末</t>
  </si>
  <si>
    <t>２０年　１月末</t>
  </si>
  <si>
    <t>平成２２年　３月</t>
  </si>
  <si>
    <t>　２月</t>
  </si>
  <si>
    <t>宿泊業・飲食サービス業</t>
  </si>
  <si>
    <t>教育、学習
支援業</t>
  </si>
  <si>
    <t>生活関連サービス業、娯楽業</t>
  </si>
  <si>
    <t>運輸・郵便業</t>
  </si>
  <si>
    <t>学術研究,専門・技術サービス業</t>
  </si>
  <si>
    <t>　１月末</t>
  </si>
  <si>
    <t>　４月末</t>
  </si>
  <si>
    <t>4月</t>
  </si>
  <si>
    <t>４月</t>
  </si>
  <si>
    <t>　５月</t>
  </si>
  <si>
    <t>〔業種：小売業2社〕</t>
  </si>
  <si>
    <t>〔業種：建設業2社、サービス業1社〕</t>
  </si>
  <si>
    <t>〔業種：建設業1社、サービス業１社〕</t>
  </si>
  <si>
    <t>〔業種：小売業1社、建設業１社〕</t>
  </si>
  <si>
    <t>資料提供：出雲市都市建設部建築住宅課</t>
  </si>
  <si>
    <t>　６月末</t>
  </si>
  <si>
    <t>　７月末</t>
  </si>
  <si>
    <t>８月</t>
  </si>
  <si>
    <t>　７月</t>
  </si>
  <si>
    <t>　６月</t>
  </si>
  <si>
    <t>９月末</t>
  </si>
  <si>
    <t>２２年　１２月末</t>
  </si>
  <si>
    <t>　１１月末</t>
  </si>
  <si>
    <t>９月</t>
  </si>
  <si>
    <t>　１０月</t>
  </si>
  <si>
    <t>１１月</t>
  </si>
  <si>
    <t>平成２２年１２月</t>
  </si>
  <si>
    <t>〔業種：製造業1社〕</t>
  </si>
  <si>
    <t>〔業種：建設業2社〕</t>
  </si>
  <si>
    <t>使　用　水　量　（㎥）</t>
  </si>
  <si>
    <t>　　２月末</t>
  </si>
  <si>
    <t>２３年　　１月末</t>
  </si>
  <si>
    <t>平成２３年　３月</t>
  </si>
  <si>
    <t>2月</t>
  </si>
  <si>
    <t>〔業種：卸売業1社〕</t>
  </si>
  <si>
    <t>３月末</t>
  </si>
  <si>
    <t>６月末</t>
  </si>
  <si>
    <t>〔業種：製造業1社〕</t>
  </si>
  <si>
    <t>６月</t>
  </si>
  <si>
    <t>９月末</t>
  </si>
  <si>
    <t>８月末</t>
  </si>
  <si>
    <t>１１月末</t>
  </si>
  <si>
    <t>１０月末</t>
  </si>
  <si>
    <t>２３年　１２月末</t>
  </si>
  <si>
    <t>　※平成23年10月以降　斐川町の確認件数を含む</t>
  </si>
  <si>
    <t>１０月</t>
  </si>
  <si>
    <t>平成２３年　１２月</t>
  </si>
  <si>
    <t>２月末</t>
  </si>
  <si>
    <t>１月末</t>
  </si>
  <si>
    <t>２月</t>
  </si>
  <si>
    <t>１月</t>
  </si>
  <si>
    <t>平成２４年　　３月</t>
  </si>
  <si>
    <t>3月</t>
  </si>
  <si>
    <t>平成24年　1月</t>
  </si>
  <si>
    <t>※平成２３年１０月１日に出雲市と合併した斐川町の実績は、「出雲市」に計上しています</t>
  </si>
  <si>
    <t>平成２４年度</t>
  </si>
  <si>
    <t>-</t>
  </si>
  <si>
    <t>８月末</t>
  </si>
  <si>
    <t>７月末</t>
  </si>
  <si>
    <t>9月</t>
  </si>
  <si>
    <t>8月</t>
  </si>
  <si>
    <t>7月</t>
  </si>
  <si>
    <t>８月</t>
  </si>
  <si>
    <t>７月</t>
  </si>
  <si>
    <t>一般社団法人　島根県出雲地区建設業協会</t>
  </si>
  <si>
    <t>〔業種：建設業1社、製造業1社、卸売業1社、サービス業1社〕</t>
  </si>
  <si>
    <t>９月末</t>
  </si>
  <si>
    <t>２４年　１２月末</t>
  </si>
  <si>
    <t>１１月末</t>
  </si>
  <si>
    <t>１０月末</t>
  </si>
  <si>
    <t>９月</t>
  </si>
  <si>
    <t>　平成２４年　１２月</t>
  </si>
  <si>
    <t>１１月</t>
  </si>
  <si>
    <t>１０月</t>
  </si>
  <si>
    <t>12月</t>
  </si>
  <si>
    <t>11月</t>
  </si>
  <si>
    <t>10月</t>
  </si>
  <si>
    <t>〔業種：卸売業1社〕</t>
  </si>
  <si>
    <t>〔業種：小売業1社、サービス業1社〕</t>
  </si>
  <si>
    <t>１）中国電力㈱出雲営業所管内実績(出雲市、大田市、雲南市、奥出雲町、飯南町)</t>
  </si>
  <si>
    <t>平成25年　1月</t>
  </si>
  <si>
    <t>2月</t>
  </si>
  <si>
    <t>3月</t>
  </si>
  <si>
    <t>平成２５年　　３月</t>
  </si>
  <si>
    <t>平成２４年度　 計</t>
  </si>
  <si>
    <t>平成２３年度　 計</t>
  </si>
  <si>
    <t>平成２２年度　 計</t>
  </si>
  <si>
    <t>平成２１年度　 計</t>
  </si>
  <si>
    <t>平成２５年度</t>
  </si>
  <si>
    <t>３月末</t>
  </si>
  <si>
    <t>平成２５年度　 計</t>
  </si>
  <si>
    <t>６月末</t>
  </si>
  <si>
    <t>９月</t>
  </si>
  <si>
    <t xml:space="preserve">  　　９月末</t>
  </si>
  <si>
    <t>２５年　　１２月末</t>
  </si>
  <si>
    <t>１２月</t>
  </si>
  <si>
    <t>〔業種：サービス業1社〕</t>
  </si>
  <si>
    <t>平成２６年　　３月</t>
  </si>
  <si>
    <t>２月</t>
  </si>
  <si>
    <t>１月</t>
  </si>
  <si>
    <t>平成２６年度</t>
  </si>
  <si>
    <t>　　　　　３月末</t>
  </si>
  <si>
    <t>26年度</t>
  </si>
  <si>
    <t>平成２６年度　 計</t>
  </si>
  <si>
    <t>２６年度</t>
  </si>
  <si>
    <t>〔業種：小売業2社、卸売業1社〕</t>
  </si>
  <si>
    <t>　　６月末</t>
  </si>
  <si>
    <t>７月</t>
  </si>
  <si>
    <t>〔業種：サービス業1社〕</t>
  </si>
  <si>
    <t>　　　９月末</t>
  </si>
  <si>
    <t>　２６年　　１２月末</t>
  </si>
  <si>
    <t>１２月</t>
  </si>
  <si>
    <t>１０月</t>
  </si>
  <si>
    <t>12月</t>
  </si>
  <si>
    <t>11月</t>
  </si>
  <si>
    <t>出雲市(当所管内)</t>
  </si>
  <si>
    <t>　　　２月末</t>
  </si>
  <si>
    <t>１月</t>
  </si>
  <si>
    <t>２月</t>
  </si>
  <si>
    <t>３月</t>
  </si>
  <si>
    <t>平成２７年　1月</t>
  </si>
  <si>
    <t>9月</t>
  </si>
  <si>
    <t>8月</t>
  </si>
  <si>
    <t>6月</t>
  </si>
  <si>
    <t>5月</t>
  </si>
  <si>
    <t>平成２６年　1月</t>
  </si>
  <si>
    <t>〔業種：建設業2社、卸売業1社、小売業1社〕</t>
  </si>
  <si>
    <t>平成２７年度</t>
  </si>
  <si>
    <t>　　　　　５月末</t>
  </si>
  <si>
    <t>　　４月末</t>
  </si>
  <si>
    <t>　　３月末</t>
  </si>
  <si>
    <t>27年度</t>
  </si>
  <si>
    <t>平成２７年度　 計</t>
  </si>
  <si>
    <t>２７年度</t>
  </si>
  <si>
    <t>４月</t>
  </si>
  <si>
    <t>５月</t>
  </si>
  <si>
    <t>６月</t>
  </si>
  <si>
    <t>〔業種：建設業1社〕</t>
  </si>
  <si>
    <t>〔業種：建設業1社、卸売業１社、サービス業2社〕</t>
  </si>
  <si>
    <t>　　８月末</t>
  </si>
  <si>
    <t>　　　　　７月末</t>
  </si>
  <si>
    <t>　　　　　６月末</t>
  </si>
  <si>
    <t>８月</t>
  </si>
  <si>
    <t>７月</t>
  </si>
  <si>
    <t>7月</t>
  </si>
  <si>
    <t>6月</t>
  </si>
  <si>
    <t>当期代弁</t>
  </si>
  <si>
    <t>　　　　　　　１０月末</t>
  </si>
  <si>
    <t>　　　　　　　　　　１１月末</t>
  </si>
  <si>
    <t>１２月</t>
  </si>
  <si>
    <t>〔業種：製造業1社〕</t>
  </si>
  <si>
    <t>　　　　　　　　　　９月末</t>
  </si>
  <si>
    <t>　　　　　２７年    １２月末</t>
  </si>
  <si>
    <t>　　　　　    ２月末</t>
  </si>
  <si>
    <t>　　　　　２８年    　３月末</t>
  </si>
  <si>
    <t>　　　　　 １月末</t>
  </si>
  <si>
    <t>平成２８年　1月</t>
  </si>
  <si>
    <t>年度</t>
  </si>
  <si>
    <t>マル経金利</t>
  </si>
  <si>
    <t>長期プライムレート</t>
  </si>
  <si>
    <t>財投金利
(元金均等償還
半年腑5年以内据置なし）</t>
  </si>
  <si>
    <t>｜</t>
  </si>
  <si>
    <t>｜</t>
  </si>
  <si>
    <t>平成20</t>
  </si>
  <si>
    <t>1.9</t>
  </si>
  <si>
    <t>1.8</t>
  </si>
  <si>
    <t>1.0</t>
  </si>
  <si>
    <t>1.2</t>
  </si>
  <si>
    <t>1.1</t>
  </si>
  <si>
    <t>0.9</t>
  </si>
  <si>
    <t>0.8</t>
  </si>
  <si>
    <t>2.00</t>
  </si>
  <si>
    <t>2.10</t>
  </si>
  <si>
    <t>平成21</t>
  </si>
  <si>
    <t>2.30</t>
  </si>
  <si>
    <t>1.90</t>
  </si>
  <si>
    <t>1.95</t>
  </si>
  <si>
    <t>1.85</t>
  </si>
  <si>
    <t>平成22</t>
  </si>
  <si>
    <t>1.75</t>
  </si>
  <si>
    <t>平成23</t>
  </si>
  <si>
    <t>H.23.5.20</t>
  </si>
  <si>
    <t>1.50</t>
  </si>
  <si>
    <t>平成24</t>
  </si>
  <si>
    <t>平成25</t>
  </si>
  <si>
    <t>1.65</t>
  </si>
  <si>
    <t>1.55</t>
  </si>
  <si>
    <t>1.20</t>
  </si>
  <si>
    <t>1.25</t>
  </si>
  <si>
    <t>1.35</t>
  </si>
  <si>
    <t>1.30</t>
  </si>
  <si>
    <t>1.60</t>
  </si>
  <si>
    <t>平成26</t>
  </si>
  <si>
    <t>1.45</t>
  </si>
  <si>
    <t>1.15</t>
  </si>
  <si>
    <t>平成27</t>
  </si>
  <si>
    <t>1.10</t>
  </si>
  <si>
    <t>0.95</t>
  </si>
  <si>
    <t>平成28</t>
  </si>
  <si>
    <t>(注）①表中の「｜」は、変更なしという意味です。</t>
  </si>
  <si>
    <t>　　 ②マル経金利は、沖縄県を除く地域のものです。</t>
  </si>
  <si>
    <t>企　業　倒　産　状　況</t>
  </si>
  <si>
    <t>年 月 日</t>
  </si>
  <si>
    <t>島根の賃金の動き（事業規模５人以上・２８年２月分）</t>
  </si>
  <si>
    <t>島根県信用保証協会</t>
  </si>
  <si>
    <t>資料提供：日本商工会議所</t>
  </si>
  <si>
    <t>島根県政策企画局 統計調査課</t>
  </si>
  <si>
    <t>金　利　状　況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</si>
</sst>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;&quot;△ &quot;#,##0"/>
    <numFmt numFmtId="178" formatCode="0.00;&quot;△ &quot;0.00"/>
    <numFmt numFmtId="179" formatCode="0;&quot;△ &quot;0"/>
    <numFmt numFmtId="180" formatCode="0.0;&quot;△ &quot;0.0"/>
    <numFmt numFmtId="181" formatCode="0.00;[Red]0.00"/>
    <numFmt numFmtId="182" formatCode="#,##0.0;[Red]\-#,##0.0"/>
    <numFmt numFmtId="183" formatCode="#,##0.000;[Red]\-#,##0.000"/>
    <numFmt numFmtId="184" formatCode="0.0;&quot;▲ &quot;0.0"/>
    <numFmt numFmtId="185" formatCode="#,##0.00;&quot;△ &quot;#,##0.00"/>
    <numFmt numFmtId="186" formatCode="#,##0.00;&quot;▲ &quot;#,##0.00"/>
    <numFmt numFmtId="187" formatCode="0.00;&quot;▲ &quot;0.00"/>
    <numFmt numFmtId="188" formatCode="#,##0_);\(#,##0\)"/>
    <numFmt numFmtId="189" formatCode="0;_頀"/>
    <numFmt numFmtId="190" formatCode="0.0;_頀"/>
    <numFmt numFmtId="191" formatCode="0.00;_頀"/>
    <numFmt numFmtId="192" formatCode="0.00_ "/>
    <numFmt numFmtId="193" formatCode="0_);[Red]\(0\)"/>
    <numFmt numFmtId="194" formatCode="0.0_);[Red]\(0.0\)"/>
    <numFmt numFmtId="195" formatCode="0.00_);[Red]\(0.00\)"/>
    <numFmt numFmtId="196" formatCode="&quot;¥&quot;#,##0_);[Red]\(&quot;¥&quot;#,##0\)"/>
    <numFmt numFmtId="197" formatCode="#,##0_);[Red]\(#,##0\)"/>
    <numFmt numFmtId="198" formatCode="#,##0.0_);[Red]\(#,##0.0\)"/>
    <numFmt numFmtId="199" formatCode="#,##0.00_);[Red]\(#,##0.00\)"/>
    <numFmt numFmtId="200" formatCode="0;_퇿"/>
    <numFmt numFmtId="201" formatCode="0;_ÿ"/>
    <numFmt numFmtId="202" formatCode="0.0;_ÿ"/>
    <numFmt numFmtId="203" formatCode="0.00;_ÿ"/>
    <numFmt numFmtId="204" formatCode="0.000_ "/>
    <numFmt numFmtId="205" formatCode="0.0_ "/>
    <numFmt numFmtId="206" formatCode="[$-411]ge\.m\.d;@"/>
    <numFmt numFmtId="207" formatCode="#,##0.000_);[Red]\(#,##0.000\)"/>
    <numFmt numFmtId="208" formatCode="0;[Red]0"/>
    <numFmt numFmtId="209" formatCode="#,##0.0"/>
    <numFmt numFmtId="210" formatCode="#,##0.0;&quot;△ &quot;#,##0.0"/>
    <numFmt numFmtId="211" formatCode="0.0;[Red]0.0"/>
  </numFmts>
  <fonts count="5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5"/>
      <name val="ＭＳ Ｐゴシック"/>
      <family val="3"/>
    </font>
    <font>
      <sz val="7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b/>
      <sz val="16"/>
      <name val="ＭＳ Ｐゴシック"/>
      <family val="3"/>
    </font>
    <font>
      <sz val="10"/>
      <name val="ＭＳ p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  <font>
      <sz val="10"/>
      <name val="Calibri"/>
      <family val="3"/>
    </font>
    <font>
      <sz val="9"/>
      <name val="Calibri"/>
      <family val="3"/>
    </font>
    <font>
      <b/>
      <sz val="9"/>
      <name val="Calibri"/>
      <family val="3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CC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dashed"/>
      <bottom style="dashed"/>
    </border>
    <border>
      <left style="dashed"/>
      <right style="thin"/>
      <top/>
      <bottom/>
    </border>
    <border>
      <left style="thin"/>
      <right/>
      <top style="dashed"/>
      <bottom/>
    </border>
    <border>
      <left style="thin"/>
      <right style="hair"/>
      <top/>
      <bottom/>
    </border>
    <border>
      <left style="thin"/>
      <right/>
      <top style="double"/>
      <bottom style="double"/>
    </border>
    <border>
      <left style="thin"/>
      <right/>
      <top style="double"/>
      <bottom style="dashed"/>
    </border>
    <border>
      <left style="thin"/>
      <right/>
      <top/>
      <bottom style="dashed"/>
    </border>
    <border>
      <left style="thin"/>
      <right/>
      <top style="double"/>
      <bottom style="thin"/>
    </border>
    <border>
      <left style="thin"/>
      <right/>
      <top style="double"/>
      <bottom/>
    </border>
    <border>
      <left style="dashed"/>
      <right/>
      <top/>
      <bottom/>
    </border>
    <border>
      <left style="double"/>
      <right style="thin"/>
      <top/>
      <bottom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/>
      <right/>
      <top style="double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 style="thin"/>
      <bottom style="thin"/>
    </border>
    <border>
      <left style="thin"/>
      <right style="double"/>
      <top/>
      <bottom style="thin"/>
    </border>
    <border>
      <left style="thin"/>
      <right style="double"/>
      <top style="double"/>
      <bottom style="thin"/>
    </border>
    <border>
      <left style="double"/>
      <right/>
      <top style="thin"/>
      <bottom/>
    </border>
    <border>
      <left style="double"/>
      <right/>
      <top/>
      <bottom style="thin"/>
    </border>
    <border>
      <left style="double"/>
      <right/>
      <top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ashed"/>
      <top/>
      <bottom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 style="dashed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ashed"/>
      <top style="thin"/>
      <bottom style="double"/>
    </border>
    <border>
      <left style="hair"/>
      <right style="thin"/>
      <top/>
      <bottom style="thin"/>
    </border>
    <border>
      <left style="hair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/>
    </border>
    <border>
      <left style="double"/>
      <right/>
      <top style="thin"/>
      <bottom style="thin"/>
    </border>
    <border>
      <left style="hair"/>
      <right style="hair"/>
      <top/>
      <bottom/>
    </border>
    <border>
      <left style="hair"/>
      <right style="hair"/>
      <top style="thin"/>
      <bottom style="thin"/>
    </border>
    <border>
      <left style="hair"/>
      <right style="hair"/>
      <top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thin"/>
    </border>
    <border>
      <left style="hair"/>
      <right/>
      <top/>
      <bottom/>
    </border>
    <border>
      <left style="hair"/>
      <right/>
      <top style="thin"/>
      <bottom/>
    </border>
    <border>
      <left style="hair"/>
      <right style="hair"/>
      <top style="thin"/>
      <bottom/>
    </border>
    <border>
      <left style="double"/>
      <right style="hair"/>
      <top style="thin"/>
      <bottom style="thin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medium"/>
      <bottom style="double"/>
    </border>
    <border>
      <left style="thin"/>
      <right style="double"/>
      <top style="thin"/>
      <bottom style="hair"/>
    </border>
    <border>
      <left style="thin"/>
      <right style="thin"/>
      <top style="thin"/>
      <bottom style="hair"/>
    </border>
    <border>
      <left style="thin"/>
      <right style="double"/>
      <top style="hair"/>
      <bottom style="hair"/>
    </border>
    <border>
      <left style="thin"/>
      <right style="thin"/>
      <top style="hair"/>
      <bottom style="hair"/>
    </border>
    <border>
      <left style="thin"/>
      <right style="double"/>
      <top style="hair"/>
      <bottom/>
    </border>
    <border>
      <left style="thin"/>
      <right style="thin"/>
      <top style="hair"/>
      <bottom/>
    </border>
    <border>
      <left style="thin"/>
      <right style="double"/>
      <top style="thin"/>
      <bottom style="double"/>
    </border>
    <border>
      <left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/>
      <bottom style="double"/>
    </border>
    <border>
      <left style="double"/>
      <right>
        <color indexed="63"/>
      </right>
      <top style="thin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/>
    </border>
    <border>
      <left style="double"/>
      <right/>
      <top style="thin"/>
      <bottom style="double"/>
    </border>
    <border>
      <left style="double"/>
      <right/>
      <top style="double"/>
      <bottom style="thin"/>
    </border>
    <border>
      <left style="hair"/>
      <right/>
      <top/>
      <bottom style="thin"/>
    </border>
    <border>
      <left style="double"/>
      <right style="thin"/>
      <top style="double"/>
      <bottom/>
    </border>
    <border>
      <left style="thin"/>
      <right style="thin"/>
      <top style="double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/>
    </border>
    <border>
      <left style="thin"/>
      <right style="thin"/>
      <top style="double"/>
      <bottom style="double"/>
    </border>
    <border>
      <left style="thin"/>
      <right style="thin"/>
      <top style="thin"/>
      <bottom style="dashed"/>
    </border>
    <border>
      <left style="double"/>
      <right style="thin"/>
      <top style="thin"/>
      <bottom style="double"/>
    </border>
    <border>
      <left style="hair"/>
      <right style="thin"/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>
        <color indexed="63"/>
      </left>
      <right style="thin"/>
      <top style="double"/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/>
    </border>
    <border>
      <left style="thin"/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/>
      <top style="hair"/>
      <bottom style="hair"/>
    </border>
    <border>
      <left style="double"/>
      <right style="thin"/>
      <top style="hair"/>
      <bottom style="hair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thin"/>
      <right/>
      <top style="medium"/>
      <bottom style="double"/>
    </border>
    <border>
      <left style="dashed"/>
      <right/>
      <top/>
      <bottom style="thin"/>
    </border>
    <border>
      <left style="dashed"/>
      <right style="thin"/>
      <top/>
      <bottom style="thin"/>
    </border>
    <border>
      <left/>
      <right style="dashed"/>
      <top/>
      <bottom style="thin"/>
    </border>
    <border>
      <left/>
      <right/>
      <top style="thin"/>
      <bottom style="double"/>
    </border>
    <border>
      <left/>
      <right/>
      <top style="double"/>
      <bottom style="thin"/>
    </border>
    <border>
      <left style="thin"/>
      <right style="thin"/>
      <top/>
      <bottom style="double"/>
    </border>
    <border>
      <left style="thin"/>
      <right style="thin"/>
      <top/>
      <bottom style="medium"/>
    </border>
    <border>
      <left style="thin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15" fillId="0" borderId="0">
      <alignment/>
      <protection/>
    </xf>
    <xf numFmtId="0" fontId="50" fillId="32" borderId="0" applyNumberFormat="0" applyBorder="0" applyAlignment="0" applyProtection="0"/>
  </cellStyleXfs>
  <cellXfs count="55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38" fontId="4" fillId="0" borderId="0" xfId="48" applyFont="1" applyAlignment="1">
      <alignment vertical="center"/>
    </xf>
    <xf numFmtId="0" fontId="2" fillId="0" borderId="0" xfId="0" applyFont="1" applyBorder="1" applyAlignment="1">
      <alignment vertical="center"/>
    </xf>
    <xf numFmtId="38" fontId="2" fillId="0" borderId="0" xfId="48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178" fontId="0" fillId="0" borderId="14" xfId="0" applyNumberFormat="1" applyBorder="1" applyAlignment="1">
      <alignment horizontal="center"/>
    </xf>
    <xf numFmtId="178" fontId="0" fillId="0" borderId="15" xfId="0" applyNumberFormat="1" applyBorder="1" applyAlignment="1">
      <alignment/>
    </xf>
    <xf numFmtId="178" fontId="0" fillId="0" borderId="14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6" xfId="0" applyNumberFormat="1" applyBorder="1" applyAlignment="1">
      <alignment/>
    </xf>
    <xf numFmtId="38" fontId="0" fillId="0" borderId="0" xfId="48" applyFont="1" applyBorder="1" applyAlignment="1">
      <alignment/>
    </xf>
    <xf numFmtId="178" fontId="0" fillId="0" borderId="17" xfId="0" applyNumberFormat="1" applyBorder="1" applyAlignment="1">
      <alignment horizontal="right"/>
    </xf>
    <xf numFmtId="178" fontId="0" fillId="0" borderId="18" xfId="0" applyNumberFormat="1" applyBorder="1" applyAlignment="1">
      <alignment horizontal="left"/>
    </xf>
    <xf numFmtId="178" fontId="0" fillId="0" borderId="19" xfId="0" applyNumberFormat="1" applyBorder="1" applyAlignment="1">
      <alignment/>
    </xf>
    <xf numFmtId="38" fontId="0" fillId="0" borderId="19" xfId="48" applyFont="1" applyBorder="1" applyAlignment="1">
      <alignment/>
    </xf>
    <xf numFmtId="38" fontId="0" fillId="0" borderId="16" xfId="48" applyFont="1" applyBorder="1" applyAlignment="1">
      <alignment/>
    </xf>
    <xf numFmtId="178" fontId="0" fillId="0" borderId="20" xfId="0" applyNumberFormat="1" applyBorder="1" applyAlignment="1">
      <alignment horizontal="right"/>
    </xf>
    <xf numFmtId="178" fontId="0" fillId="0" borderId="21" xfId="0" applyNumberFormat="1" applyBorder="1" applyAlignment="1">
      <alignment horizontal="left"/>
    </xf>
    <xf numFmtId="178" fontId="0" fillId="0" borderId="15" xfId="0" applyNumberFormat="1" applyBorder="1" applyAlignment="1">
      <alignment horizontal="lef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wrapText="1"/>
    </xf>
    <xf numFmtId="178" fontId="0" fillId="0" borderId="0" xfId="0" applyNumberFormat="1" applyBorder="1" applyAlignment="1">
      <alignment horizontal="right"/>
    </xf>
    <xf numFmtId="38" fontId="6" fillId="0" borderId="0" xfId="0" applyNumberFormat="1" applyFont="1" applyAlignment="1">
      <alignment/>
    </xf>
    <xf numFmtId="0" fontId="0" fillId="0" borderId="0" xfId="0" applyBorder="1" applyAlignment="1">
      <alignment/>
    </xf>
    <xf numFmtId="38" fontId="6" fillId="0" borderId="0" xfId="48" applyFont="1" applyBorder="1" applyAlignment="1">
      <alignment horizontal="right"/>
    </xf>
    <xf numFmtId="0" fontId="0" fillId="0" borderId="0" xfId="0" applyAlignment="1">
      <alignment horizontal="center"/>
    </xf>
    <xf numFmtId="38" fontId="0" fillId="0" borderId="0" xfId="48" applyFont="1" applyBorder="1" applyAlignment="1">
      <alignment/>
    </xf>
    <xf numFmtId="0" fontId="0" fillId="0" borderId="0" xfId="0" applyFont="1" applyAlignment="1">
      <alignment/>
    </xf>
    <xf numFmtId="38" fontId="0" fillId="0" borderId="0" xfId="48" applyFont="1" applyAlignment="1">
      <alignment/>
    </xf>
    <xf numFmtId="0" fontId="0" fillId="0" borderId="0" xfId="0" applyBorder="1" applyAlignment="1">
      <alignment horizontal="center" vertical="center"/>
    </xf>
    <xf numFmtId="38" fontId="2" fillId="0" borderId="11" xfId="48" applyFont="1" applyBorder="1" applyAlignment="1">
      <alignment horizontal="center" vertical="center"/>
    </xf>
    <xf numFmtId="40" fontId="0" fillId="0" borderId="0" xfId="48" applyNumberFormat="1" applyFont="1" applyAlignment="1">
      <alignment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right" vertical="center"/>
    </xf>
    <xf numFmtId="38" fontId="0" fillId="0" borderId="0" xfId="0" applyNumberFormat="1" applyAlignment="1">
      <alignment/>
    </xf>
    <xf numFmtId="0" fontId="8" fillId="0" borderId="0" xfId="0" applyFont="1" applyAlignment="1">
      <alignment/>
    </xf>
    <xf numFmtId="0" fontId="2" fillId="0" borderId="0" xfId="0" applyFont="1" applyAlignment="1">
      <alignment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78" fontId="0" fillId="0" borderId="0" xfId="0" applyNumberFormat="1" applyAlignment="1">
      <alignment/>
    </xf>
    <xf numFmtId="179" fontId="7" fillId="0" borderId="0" xfId="0" applyNumberFormat="1" applyFont="1" applyAlignment="1">
      <alignment/>
    </xf>
    <xf numFmtId="179" fontId="8" fillId="0" borderId="0" xfId="0" applyNumberFormat="1" applyFont="1" applyAlignment="1">
      <alignment/>
    </xf>
    <xf numFmtId="179" fontId="0" fillId="0" borderId="22" xfId="0" applyNumberFormat="1" applyBorder="1" applyAlignment="1">
      <alignment/>
    </xf>
    <xf numFmtId="179" fontId="0" fillId="0" borderId="23" xfId="0" applyNumberFormat="1" applyBorder="1" applyAlignment="1">
      <alignment/>
    </xf>
    <xf numFmtId="179" fontId="8" fillId="0" borderId="10" xfId="0" applyNumberFormat="1" applyFont="1" applyBorder="1" applyAlignment="1">
      <alignment horizontal="center" vertical="center" wrapText="1"/>
    </xf>
    <xf numFmtId="179" fontId="0" fillId="0" borderId="13" xfId="0" applyNumberFormat="1" applyBorder="1" applyAlignment="1">
      <alignment/>
    </xf>
    <xf numFmtId="179" fontId="0" fillId="0" borderId="12" xfId="0" applyNumberFormat="1" applyBorder="1" applyAlignment="1">
      <alignment/>
    </xf>
    <xf numFmtId="38" fontId="2" fillId="0" borderId="0" xfId="48" applyFont="1" applyAlignment="1">
      <alignment/>
    </xf>
    <xf numFmtId="179" fontId="0" fillId="0" borderId="0" xfId="48" applyNumberFormat="1" applyFont="1" applyAlignment="1">
      <alignment/>
    </xf>
    <xf numFmtId="180" fontId="0" fillId="0" borderId="13" xfId="0" applyNumberFormat="1" applyBorder="1" applyAlignment="1">
      <alignment/>
    </xf>
    <xf numFmtId="180" fontId="0" fillId="0" borderId="0" xfId="48" applyNumberFormat="1" applyFont="1" applyAlignment="1">
      <alignment/>
    </xf>
    <xf numFmtId="178" fontId="0" fillId="0" borderId="0" xfId="48" applyNumberFormat="1" applyFont="1" applyAlignment="1">
      <alignment/>
    </xf>
    <xf numFmtId="38" fontId="0" fillId="0" borderId="13" xfId="48" applyFont="1" applyBorder="1" applyAlignment="1">
      <alignment/>
    </xf>
    <xf numFmtId="180" fontId="0" fillId="0" borderId="12" xfId="0" applyNumberFormat="1" applyBorder="1" applyAlignment="1">
      <alignment/>
    </xf>
    <xf numFmtId="180" fontId="7" fillId="0" borderId="13" xfId="0" applyNumberFormat="1" applyFont="1" applyBorder="1" applyAlignment="1">
      <alignment horizontal="center"/>
    </xf>
    <xf numFmtId="180" fontId="7" fillId="0" borderId="24" xfId="0" applyNumberFormat="1" applyFont="1" applyBorder="1" applyAlignment="1">
      <alignment horizontal="center"/>
    </xf>
    <xf numFmtId="179" fontId="8" fillId="0" borderId="23" xfId="0" applyNumberFormat="1" applyFont="1" applyBorder="1" applyAlignment="1">
      <alignment/>
    </xf>
    <xf numFmtId="180" fontId="8" fillId="0" borderId="23" xfId="0" applyNumberFormat="1" applyFont="1" applyBorder="1" applyAlignment="1">
      <alignment/>
    </xf>
    <xf numFmtId="38" fontId="8" fillId="0" borderId="23" xfId="48" applyFont="1" applyBorder="1" applyAlignment="1">
      <alignment/>
    </xf>
    <xf numFmtId="179" fontId="8" fillId="0" borderId="24" xfId="0" applyNumberFormat="1" applyFont="1" applyBorder="1" applyAlignment="1">
      <alignment horizontal="center"/>
    </xf>
    <xf numFmtId="178" fontId="7" fillId="0" borderId="24" xfId="0" applyNumberFormat="1" applyFont="1" applyBorder="1" applyAlignment="1">
      <alignment horizontal="center"/>
    </xf>
    <xf numFmtId="178" fontId="8" fillId="0" borderId="23" xfId="0" applyNumberFormat="1" applyFont="1" applyBorder="1" applyAlignment="1">
      <alignment/>
    </xf>
    <xf numFmtId="178" fontId="3" fillId="0" borderId="23" xfId="0" applyNumberFormat="1" applyFont="1" applyBorder="1" applyAlignment="1">
      <alignment wrapText="1"/>
    </xf>
    <xf numFmtId="0" fontId="5" fillId="0" borderId="2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78" fontId="0" fillId="0" borderId="16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0" fontId="4" fillId="0" borderId="0" xfId="0" applyFont="1" applyBorder="1" applyAlignment="1">
      <alignment vertical="center"/>
    </xf>
    <xf numFmtId="38" fontId="0" fillId="0" borderId="13" xfId="48" applyFont="1" applyBorder="1" applyAlignment="1">
      <alignment horizontal="right" vertical="center"/>
    </xf>
    <xf numFmtId="40" fontId="0" fillId="0" borderId="26" xfId="48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5" fillId="0" borderId="27" xfId="0" applyFont="1" applyBorder="1" applyAlignment="1">
      <alignment horizontal="center" vertical="center"/>
    </xf>
    <xf numFmtId="0" fontId="0" fillId="0" borderId="14" xfId="0" applyBorder="1" applyAlignment="1">
      <alignment horizontal="right" vertical="center" wrapText="1"/>
    </xf>
    <xf numFmtId="0" fontId="0" fillId="0" borderId="16" xfId="0" applyBorder="1" applyAlignment="1">
      <alignment horizontal="right" vertical="center"/>
    </xf>
    <xf numFmtId="0" fontId="0" fillId="0" borderId="20" xfId="0" applyBorder="1" applyAlignment="1">
      <alignment horizontal="center" vertical="center" wrapText="1"/>
    </xf>
    <xf numFmtId="38" fontId="11" fillId="0" borderId="0" xfId="48" applyFont="1" applyAlignment="1">
      <alignment/>
    </xf>
    <xf numFmtId="38" fontId="0" fillId="0" borderId="22" xfId="48" applyFont="1" applyBorder="1" applyAlignment="1">
      <alignment/>
    </xf>
    <xf numFmtId="38" fontId="0" fillId="0" borderId="23" xfId="48" applyFont="1" applyBorder="1" applyAlignment="1">
      <alignment/>
    </xf>
    <xf numFmtId="177" fontId="0" fillId="0" borderId="0" xfId="48" applyNumberFormat="1" applyFont="1" applyAlignment="1">
      <alignment horizontal="right" vertical="center"/>
    </xf>
    <xf numFmtId="177" fontId="2" fillId="0" borderId="0" xfId="48" applyNumberFormat="1" applyFont="1" applyBorder="1" applyAlignment="1">
      <alignment vertical="center"/>
    </xf>
    <xf numFmtId="177" fontId="7" fillId="0" borderId="0" xfId="48" applyNumberFormat="1" applyFont="1" applyAlignment="1">
      <alignment horizontal="left"/>
    </xf>
    <xf numFmtId="177" fontId="0" fillId="0" borderId="0" xfId="48" applyNumberFormat="1" applyFont="1" applyAlignment="1">
      <alignment/>
    </xf>
    <xf numFmtId="177" fontId="0" fillId="0" borderId="0" xfId="48" applyNumberFormat="1" applyFont="1" applyBorder="1" applyAlignment="1">
      <alignment horizontal="right" vertical="center"/>
    </xf>
    <xf numFmtId="179" fontId="0" fillId="0" borderId="0" xfId="0" applyNumberFormat="1" applyBorder="1" applyAlignment="1">
      <alignment/>
    </xf>
    <xf numFmtId="179" fontId="7" fillId="0" borderId="0" xfId="0" applyNumberFormat="1" applyFont="1" applyBorder="1" applyAlignment="1">
      <alignment horizontal="center"/>
    </xf>
    <xf numFmtId="179" fontId="8" fillId="0" borderId="0" xfId="0" applyNumberFormat="1" applyFont="1" applyBorder="1" applyAlignment="1">
      <alignment/>
    </xf>
    <xf numFmtId="0" fontId="0" fillId="0" borderId="28" xfId="0" applyBorder="1" applyAlignment="1">
      <alignment horizontal="center" vertical="center"/>
    </xf>
    <xf numFmtId="38" fontId="0" fillId="0" borderId="0" xfId="48" applyFont="1" applyAlignment="1">
      <alignment/>
    </xf>
    <xf numFmtId="180" fontId="0" fillId="0" borderId="0" xfId="48" applyNumberFormat="1" applyFont="1" applyAlignment="1">
      <alignment/>
    </xf>
    <xf numFmtId="180" fontId="0" fillId="0" borderId="13" xfId="0" applyNumberFormat="1" applyFont="1" applyBorder="1" applyAlignment="1">
      <alignment/>
    </xf>
    <xf numFmtId="180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3" xfId="0" applyNumberFormat="1" applyFont="1" applyBorder="1" applyAlignment="1">
      <alignment/>
    </xf>
    <xf numFmtId="178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77" fontId="2" fillId="0" borderId="10" xfId="48" applyNumberFormat="1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38" fontId="4" fillId="0" borderId="13" xfId="48" applyFont="1" applyBorder="1" applyAlignment="1">
      <alignment horizontal="right" vertical="center"/>
    </xf>
    <xf numFmtId="0" fontId="5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80" fontId="0" fillId="0" borderId="0" xfId="0" applyNumberFormat="1" applyBorder="1" applyAlignment="1">
      <alignment horizontal="right" vertical="center"/>
    </xf>
    <xf numFmtId="180" fontId="0" fillId="0" borderId="16" xfId="0" applyNumberFormat="1" applyBorder="1" applyAlignment="1">
      <alignment horizontal="center"/>
    </xf>
    <xf numFmtId="180" fontId="0" fillId="0" borderId="0" xfId="0" applyNumberFormat="1" applyAlignment="1">
      <alignment horizontal="right"/>
    </xf>
    <xf numFmtId="0" fontId="0" fillId="0" borderId="21" xfId="0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178" fontId="0" fillId="0" borderId="21" xfId="0" applyNumberFormat="1" applyBorder="1" applyAlignment="1">
      <alignment/>
    </xf>
    <xf numFmtId="178" fontId="0" fillId="0" borderId="20" xfId="0" applyNumberFormat="1" applyBorder="1" applyAlignment="1">
      <alignment/>
    </xf>
    <xf numFmtId="0" fontId="2" fillId="0" borderId="0" xfId="0" applyFont="1" applyBorder="1" applyAlignment="1">
      <alignment horizontal="center" vertical="center"/>
    </xf>
    <xf numFmtId="38" fontId="0" fillId="0" borderId="0" xfId="48" applyFont="1" applyBorder="1" applyAlignment="1">
      <alignment horizontal="right" vertical="center"/>
    </xf>
    <xf numFmtId="40" fontId="0" fillId="0" borderId="34" xfId="48" applyNumberFormat="1" applyFont="1" applyBorder="1" applyAlignment="1">
      <alignment horizontal="right" vertical="center"/>
    </xf>
    <xf numFmtId="38" fontId="0" fillId="0" borderId="21" xfId="48" applyFont="1" applyBorder="1" applyAlignment="1">
      <alignment horizontal="right" vertical="center"/>
    </xf>
    <xf numFmtId="38" fontId="0" fillId="0" borderId="0" xfId="48" applyFont="1" applyFill="1" applyBorder="1" applyAlignment="1">
      <alignment/>
    </xf>
    <xf numFmtId="38" fontId="4" fillId="0" borderId="35" xfId="48" applyFont="1" applyBorder="1" applyAlignment="1">
      <alignment horizontal="right" vertical="center"/>
    </xf>
    <xf numFmtId="181" fontId="0" fillId="0" borderId="19" xfId="0" applyNumberFormat="1" applyBorder="1" applyAlignment="1">
      <alignment/>
    </xf>
    <xf numFmtId="181" fontId="0" fillId="0" borderId="16" xfId="0" applyNumberFormat="1" applyBorder="1" applyAlignment="1">
      <alignment/>
    </xf>
    <xf numFmtId="38" fontId="4" fillId="33" borderId="36" xfId="48" applyFont="1" applyFill="1" applyBorder="1" applyAlignment="1">
      <alignment horizontal="right" vertical="center"/>
    </xf>
    <xf numFmtId="38" fontId="4" fillId="33" borderId="37" xfId="48" applyFont="1" applyFill="1" applyBorder="1" applyAlignment="1">
      <alignment horizontal="right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38" fontId="0" fillId="0" borderId="38" xfId="48" applyFont="1" applyBorder="1" applyAlignment="1">
      <alignment/>
    </xf>
    <xf numFmtId="38" fontId="2" fillId="0" borderId="15" xfId="48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/>
    </xf>
    <xf numFmtId="178" fontId="0" fillId="0" borderId="44" xfId="0" applyNumberFormat="1" applyBorder="1" applyAlignment="1">
      <alignment horizontal="center"/>
    </xf>
    <xf numFmtId="178" fontId="0" fillId="0" borderId="45" xfId="0" applyNumberFormat="1" applyBorder="1" applyAlignment="1">
      <alignment horizontal="right"/>
    </xf>
    <xf numFmtId="181" fontId="0" fillId="0" borderId="0" xfId="0" applyNumberFormat="1" applyBorder="1" applyAlignment="1">
      <alignment/>
    </xf>
    <xf numFmtId="178" fontId="0" fillId="0" borderId="46" xfId="0" applyNumberFormat="1" applyBorder="1" applyAlignment="1">
      <alignment horizontal="right"/>
    </xf>
    <xf numFmtId="0" fontId="0" fillId="0" borderId="44" xfId="0" applyBorder="1" applyAlignment="1">
      <alignment/>
    </xf>
    <xf numFmtId="178" fontId="0" fillId="0" borderId="47" xfId="0" applyNumberFormat="1" applyBorder="1" applyAlignment="1">
      <alignment horizontal="center"/>
    </xf>
    <xf numFmtId="178" fontId="0" fillId="0" borderId="48" xfId="0" applyNumberFormat="1" applyBorder="1" applyAlignment="1">
      <alignment/>
    </xf>
    <xf numFmtId="178" fontId="0" fillId="0" borderId="33" xfId="0" applyNumberFormat="1" applyBorder="1" applyAlignment="1">
      <alignment horizontal="center"/>
    </xf>
    <xf numFmtId="178" fontId="0" fillId="0" borderId="33" xfId="0" applyNumberFormat="1" applyBorder="1" applyAlignment="1">
      <alignment/>
    </xf>
    <xf numFmtId="180" fontId="1" fillId="0" borderId="38" xfId="0" applyNumberFormat="1" applyFont="1" applyBorder="1" applyAlignment="1">
      <alignment/>
    </xf>
    <xf numFmtId="180" fontId="1" fillId="0" borderId="19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80" fontId="1" fillId="0" borderId="16" xfId="0" applyNumberFormat="1" applyFont="1" applyBorder="1" applyAlignment="1">
      <alignment horizontal="right"/>
    </xf>
    <xf numFmtId="180" fontId="1" fillId="0" borderId="0" xfId="0" applyNumberFormat="1" applyFont="1" applyBorder="1" applyAlignment="1">
      <alignment horizontal="right"/>
    </xf>
    <xf numFmtId="38" fontId="0" fillId="0" borderId="49" xfId="48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center" vertical="center" wrapText="1"/>
    </xf>
    <xf numFmtId="179" fontId="10" fillId="0" borderId="10" xfId="0" applyNumberFormat="1" applyFont="1" applyBorder="1" applyAlignment="1">
      <alignment horizontal="center" vertical="center" wrapText="1"/>
    </xf>
    <xf numFmtId="180" fontId="12" fillId="0" borderId="24" xfId="0" applyNumberFormat="1" applyFont="1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38" fontId="0" fillId="0" borderId="50" xfId="48" applyFont="1" applyBorder="1" applyAlignment="1">
      <alignment horizontal="center" vertical="center"/>
    </xf>
    <xf numFmtId="38" fontId="0" fillId="0" borderId="51" xfId="48" applyFont="1" applyBorder="1" applyAlignment="1">
      <alignment horizontal="center" vertical="center"/>
    </xf>
    <xf numFmtId="38" fontId="0" fillId="0" borderId="52" xfId="48" applyFont="1" applyBorder="1" applyAlignment="1">
      <alignment horizontal="center" vertical="center"/>
    </xf>
    <xf numFmtId="38" fontId="0" fillId="0" borderId="53" xfId="48" applyFont="1" applyBorder="1" applyAlignment="1">
      <alignment horizontal="center" vertical="center"/>
    </xf>
    <xf numFmtId="40" fontId="0" fillId="0" borderId="52" xfId="48" applyNumberFormat="1" applyFont="1" applyBorder="1" applyAlignment="1">
      <alignment horizontal="center" vertical="center"/>
    </xf>
    <xf numFmtId="38" fontId="0" fillId="0" borderId="54" xfId="48" applyFont="1" applyBorder="1" applyAlignment="1">
      <alignment horizontal="center" vertical="center"/>
    </xf>
    <xf numFmtId="177" fontId="2" fillId="0" borderId="12" xfId="48" applyNumberFormat="1" applyFont="1" applyBorder="1" applyAlignment="1">
      <alignment vertical="center"/>
    </xf>
    <xf numFmtId="179" fontId="4" fillId="0" borderId="55" xfId="0" applyNumberFormat="1" applyFont="1" applyBorder="1" applyAlignment="1">
      <alignment horizontal="right" vertical="center"/>
    </xf>
    <xf numFmtId="40" fontId="0" fillId="0" borderId="21" xfId="48" applyNumberFormat="1" applyFont="1" applyBorder="1" applyAlignment="1">
      <alignment horizontal="right" vertical="center"/>
    </xf>
    <xf numFmtId="179" fontId="4" fillId="0" borderId="56" xfId="0" applyNumberFormat="1" applyFont="1" applyBorder="1" applyAlignment="1">
      <alignment horizontal="right" vertical="center"/>
    </xf>
    <xf numFmtId="3" fontId="2" fillId="0" borderId="53" xfId="48" applyNumberFormat="1" applyFont="1" applyBorder="1" applyAlignment="1">
      <alignment horizontal="right" vertical="center"/>
    </xf>
    <xf numFmtId="38" fontId="2" fillId="0" borderId="57" xfId="48" applyFont="1" applyBorder="1" applyAlignment="1">
      <alignment vertical="center"/>
    </xf>
    <xf numFmtId="179" fontId="4" fillId="0" borderId="23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horizontal="right" vertical="center"/>
    </xf>
    <xf numFmtId="177" fontId="2" fillId="0" borderId="58" xfId="48" applyNumberFormat="1" applyFont="1" applyBorder="1" applyAlignment="1">
      <alignment vertical="center"/>
    </xf>
    <xf numFmtId="0" fontId="0" fillId="0" borderId="59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79" fontId="4" fillId="0" borderId="0" xfId="0" applyNumberFormat="1" applyFont="1" applyAlignment="1">
      <alignment/>
    </xf>
    <xf numFmtId="179" fontId="4" fillId="0" borderId="60" xfId="0" applyNumberFormat="1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right" vertical="center"/>
    </xf>
    <xf numFmtId="179" fontId="4" fillId="0" borderId="14" xfId="48" applyNumberFormat="1" applyFont="1" applyBorder="1" applyAlignment="1">
      <alignment horizontal="right" vertical="center"/>
    </xf>
    <xf numFmtId="179" fontId="4" fillId="0" borderId="61" xfId="0" applyNumberFormat="1" applyFont="1" applyBorder="1" applyAlignment="1">
      <alignment horizontal="right" vertical="center"/>
    </xf>
    <xf numFmtId="179" fontId="4" fillId="0" borderId="61" xfId="48" applyNumberFormat="1" applyFont="1" applyBorder="1" applyAlignment="1">
      <alignment horizontal="right" vertical="center"/>
    </xf>
    <xf numFmtId="179" fontId="4" fillId="0" borderId="41" xfId="0" applyNumberFormat="1" applyFont="1" applyBorder="1" applyAlignment="1">
      <alignment horizontal="right" vertical="center"/>
    </xf>
    <xf numFmtId="179" fontId="4" fillId="0" borderId="22" xfId="0" applyNumberFormat="1" applyFont="1" applyBorder="1" applyAlignment="1">
      <alignment horizontal="right" vertical="center"/>
    </xf>
    <xf numFmtId="179" fontId="4" fillId="0" borderId="62" xfId="0" applyNumberFormat="1" applyFont="1" applyBorder="1" applyAlignment="1">
      <alignment horizontal="right" vertical="center"/>
    </xf>
    <xf numFmtId="179" fontId="4" fillId="0" borderId="24" xfId="0" applyNumberFormat="1" applyFont="1" applyBorder="1" applyAlignment="1">
      <alignment horizontal="right" vertical="center"/>
    </xf>
    <xf numFmtId="179" fontId="4" fillId="0" borderId="24" xfId="48" applyNumberFormat="1" applyFont="1" applyBorder="1" applyAlignment="1">
      <alignment horizontal="right" vertical="center"/>
    </xf>
    <xf numFmtId="179" fontId="4" fillId="0" borderId="17" xfId="0" applyNumberFormat="1" applyFont="1" applyBorder="1" applyAlignment="1">
      <alignment horizontal="right" vertical="center"/>
    </xf>
    <xf numFmtId="179" fontId="4" fillId="0" borderId="59" xfId="0" applyNumberFormat="1" applyFont="1" applyBorder="1" applyAlignment="1">
      <alignment horizontal="right" vertical="center"/>
    </xf>
    <xf numFmtId="179" fontId="4" fillId="0" borderId="63" xfId="0" applyNumberFormat="1" applyFont="1" applyBorder="1" applyAlignment="1">
      <alignment horizontal="right" vertical="center"/>
    </xf>
    <xf numFmtId="179" fontId="4" fillId="0" borderId="45" xfId="0" applyNumberFormat="1" applyFont="1" applyBorder="1" applyAlignment="1">
      <alignment horizontal="right" vertical="center"/>
    </xf>
    <xf numFmtId="179" fontId="4" fillId="0" borderId="42" xfId="0" applyNumberFormat="1" applyFont="1" applyBorder="1" applyAlignment="1">
      <alignment horizontal="right" vertical="center"/>
    </xf>
    <xf numFmtId="179" fontId="4" fillId="0" borderId="64" xfId="0" applyNumberFormat="1" applyFont="1" applyBorder="1" applyAlignment="1">
      <alignment horizontal="right" vertical="center"/>
    </xf>
    <xf numFmtId="179" fontId="4" fillId="0" borderId="46" xfId="0" applyNumberFormat="1" applyFont="1" applyBorder="1" applyAlignment="1">
      <alignment horizontal="right" vertical="center"/>
    </xf>
    <xf numFmtId="179" fontId="4" fillId="0" borderId="65" xfId="0" applyNumberFormat="1" applyFont="1" applyBorder="1" applyAlignment="1">
      <alignment horizontal="right" vertical="center"/>
    </xf>
    <xf numFmtId="179" fontId="4" fillId="0" borderId="20" xfId="0" applyNumberFormat="1" applyFont="1" applyBorder="1" applyAlignment="1">
      <alignment horizontal="right" vertical="center"/>
    </xf>
    <xf numFmtId="179" fontId="4" fillId="0" borderId="44" xfId="0" applyNumberFormat="1" applyFont="1" applyBorder="1" applyAlignment="1">
      <alignment horizontal="right" vertical="center"/>
    </xf>
    <xf numFmtId="179" fontId="4" fillId="0" borderId="66" xfId="0" applyNumberFormat="1" applyFont="1" applyBorder="1" applyAlignment="1">
      <alignment horizontal="right" vertical="center"/>
    </xf>
    <xf numFmtId="179" fontId="4" fillId="0" borderId="67" xfId="0" applyNumberFormat="1" applyFont="1" applyBorder="1" applyAlignment="1">
      <alignment horizontal="right" vertical="center"/>
    </xf>
    <xf numFmtId="179" fontId="4" fillId="0" borderId="67" xfId="48" applyNumberFormat="1" applyFont="1" applyBorder="1" applyAlignment="1">
      <alignment horizontal="right" vertical="center"/>
    </xf>
    <xf numFmtId="179" fontId="4" fillId="0" borderId="0" xfId="0" applyNumberFormat="1" applyFont="1" applyBorder="1" applyAlignment="1">
      <alignment horizontal="right" vertical="center"/>
    </xf>
    <xf numFmtId="179" fontId="4" fillId="0" borderId="0" xfId="48" applyNumberFormat="1" applyFont="1" applyBorder="1" applyAlignment="1">
      <alignment vertical="center"/>
    </xf>
    <xf numFmtId="179" fontId="4" fillId="0" borderId="68" xfId="0" applyNumberFormat="1" applyFont="1" applyBorder="1" applyAlignment="1">
      <alignment horizontal="right" vertical="center"/>
    </xf>
    <xf numFmtId="38" fontId="4" fillId="0" borderId="0" xfId="48" applyFont="1" applyAlignment="1">
      <alignment/>
    </xf>
    <xf numFmtId="38" fontId="4" fillId="0" borderId="24" xfId="48" applyFont="1" applyBorder="1" applyAlignment="1">
      <alignment horizontal="right" vertical="center"/>
    </xf>
    <xf numFmtId="38" fontId="4" fillId="0" borderId="61" xfId="48" applyFont="1" applyBorder="1" applyAlignment="1">
      <alignment horizontal="right" vertical="center"/>
    </xf>
    <xf numFmtId="38" fontId="4" fillId="0" borderId="56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0" borderId="23" xfId="48" applyFont="1" applyBorder="1" applyAlignment="1">
      <alignment horizontal="right" vertical="center"/>
    </xf>
    <xf numFmtId="38" fontId="4" fillId="0" borderId="60" xfId="48" applyFont="1" applyBorder="1" applyAlignment="1">
      <alignment horizontal="right" vertical="center"/>
    </xf>
    <xf numFmtId="38" fontId="4" fillId="0" borderId="21" xfId="48" applyFont="1" applyBorder="1" applyAlignment="1">
      <alignment horizontal="right" vertical="center"/>
    </xf>
    <xf numFmtId="38" fontId="4" fillId="0" borderId="20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38" fontId="4" fillId="0" borderId="62" xfId="48" applyFont="1" applyBorder="1" applyAlignment="1">
      <alignment horizontal="right" vertical="center"/>
    </xf>
    <xf numFmtId="38" fontId="4" fillId="0" borderId="17" xfId="48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4" fillId="0" borderId="55" xfId="48" applyFont="1" applyBorder="1" applyAlignment="1">
      <alignment horizontal="right" vertical="center"/>
    </xf>
    <xf numFmtId="38" fontId="4" fillId="0" borderId="67" xfId="48" applyFont="1" applyBorder="1" applyAlignment="1">
      <alignment horizontal="right" vertical="center"/>
    </xf>
    <xf numFmtId="38" fontId="4" fillId="0" borderId="0" xfId="48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8" fontId="0" fillId="0" borderId="0" xfId="48" applyFont="1" applyFill="1" applyAlignment="1">
      <alignment/>
    </xf>
    <xf numFmtId="38" fontId="4" fillId="0" borderId="0" xfId="48" applyFont="1" applyAlignment="1">
      <alignment horizontal="center" vertical="center"/>
    </xf>
    <xf numFmtId="38" fontId="4" fillId="0" borderId="69" xfId="48" applyFont="1" applyBorder="1" applyAlignment="1">
      <alignment horizontal="center" vertical="center"/>
    </xf>
    <xf numFmtId="38" fontId="4" fillId="0" borderId="70" xfId="48" applyFont="1" applyBorder="1" applyAlignment="1">
      <alignment horizontal="center" vertical="center"/>
    </xf>
    <xf numFmtId="38" fontId="4" fillId="0" borderId="71" xfId="48" applyFont="1" applyBorder="1" applyAlignment="1">
      <alignment horizontal="center" vertical="center"/>
    </xf>
    <xf numFmtId="38" fontId="4" fillId="33" borderId="72" xfId="48" applyFont="1" applyFill="1" applyBorder="1" applyAlignment="1">
      <alignment horizontal="right" vertical="center"/>
    </xf>
    <xf numFmtId="38" fontId="4" fillId="0" borderId="40" xfId="48" applyFont="1" applyBorder="1" applyAlignment="1">
      <alignment horizontal="right" vertical="center"/>
    </xf>
    <xf numFmtId="38" fontId="0" fillId="0" borderId="0" xfId="48" applyFont="1" applyAlignment="1">
      <alignment horizontal="right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4" fillId="0" borderId="15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38" fontId="4" fillId="0" borderId="74" xfId="48" applyFont="1" applyBorder="1" applyAlignment="1">
      <alignment horizontal="right" vertical="center"/>
    </xf>
    <xf numFmtId="38" fontId="4" fillId="34" borderId="11" xfId="48" applyFont="1" applyFill="1" applyBorder="1" applyAlignment="1">
      <alignment horizontal="right" vertical="center"/>
    </xf>
    <xf numFmtId="0" fontId="4" fillId="0" borderId="75" xfId="0" applyFont="1" applyBorder="1" applyAlignment="1">
      <alignment horizontal="center" vertical="center"/>
    </xf>
    <xf numFmtId="38" fontId="4" fillId="0" borderId="76" xfId="48" applyFont="1" applyBorder="1" applyAlignment="1">
      <alignment horizontal="right" vertical="center"/>
    </xf>
    <xf numFmtId="38" fontId="4" fillId="34" borderId="76" xfId="48" applyFont="1" applyFill="1" applyBorder="1" applyAlignment="1">
      <alignment horizontal="right" vertical="center"/>
    </xf>
    <xf numFmtId="0" fontId="4" fillId="0" borderId="77" xfId="0" applyFont="1" applyBorder="1" applyAlignment="1">
      <alignment horizontal="center" vertical="center"/>
    </xf>
    <xf numFmtId="38" fontId="4" fillId="0" borderId="78" xfId="48" applyFont="1" applyBorder="1" applyAlignment="1">
      <alignment horizontal="right" vertical="center"/>
    </xf>
    <xf numFmtId="0" fontId="4" fillId="35" borderId="39" xfId="0" applyFont="1" applyFill="1" applyBorder="1" applyAlignment="1">
      <alignment horizontal="center" vertical="center"/>
    </xf>
    <xf numFmtId="38" fontId="4" fillId="35" borderId="11" xfId="48" applyFont="1" applyFill="1" applyBorder="1" applyAlignment="1">
      <alignment horizontal="right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38" fontId="4" fillId="34" borderId="13" xfId="48" applyFont="1" applyFill="1" applyBorder="1" applyAlignment="1">
      <alignment horizontal="right" vertical="center"/>
    </xf>
    <xf numFmtId="0" fontId="4" fillId="35" borderId="41" xfId="0" applyFont="1" applyFill="1" applyBorder="1" applyAlignment="1">
      <alignment horizontal="center" vertical="center"/>
    </xf>
    <xf numFmtId="38" fontId="4" fillId="35" borderId="10" xfId="48" applyFont="1" applyFill="1" applyBorder="1" applyAlignment="1">
      <alignment horizontal="right" vertical="center"/>
    </xf>
    <xf numFmtId="38" fontId="4" fillId="34" borderId="10" xfId="48" applyFont="1" applyFill="1" applyBorder="1" applyAlignment="1">
      <alignment horizontal="right" vertical="center"/>
    </xf>
    <xf numFmtId="0" fontId="4" fillId="36" borderId="39" xfId="0" applyFont="1" applyFill="1" applyBorder="1" applyAlignment="1">
      <alignment horizontal="center" vertical="center"/>
    </xf>
    <xf numFmtId="38" fontId="4" fillId="34" borderId="78" xfId="48" applyFont="1" applyFill="1" applyBorder="1" applyAlignment="1">
      <alignment horizontal="right" vertical="center"/>
    </xf>
    <xf numFmtId="0" fontId="4" fillId="35" borderId="79" xfId="0" applyFont="1" applyFill="1" applyBorder="1" applyAlignment="1">
      <alignment horizontal="center" vertical="center"/>
    </xf>
    <xf numFmtId="38" fontId="4" fillId="35" borderId="50" xfId="48" applyFont="1" applyFill="1" applyBorder="1" applyAlignment="1">
      <alignment horizontal="right" vertical="center"/>
    </xf>
    <xf numFmtId="38" fontId="4" fillId="34" borderId="53" xfId="48" applyFont="1" applyFill="1" applyBorder="1" applyAlignment="1">
      <alignment horizontal="right" vertical="center"/>
    </xf>
    <xf numFmtId="0" fontId="4" fillId="36" borderId="43" xfId="0" applyFont="1" applyFill="1" applyBorder="1" applyAlignment="1">
      <alignment horizontal="center" vertical="center"/>
    </xf>
    <xf numFmtId="38" fontId="4" fillId="36" borderId="80" xfId="0" applyNumberFormat="1" applyFont="1" applyFill="1" applyBorder="1" applyAlignment="1">
      <alignment vertical="center"/>
    </xf>
    <xf numFmtId="38" fontId="4" fillId="34" borderId="81" xfId="0" applyNumberFormat="1" applyFont="1" applyFill="1" applyBorder="1" applyAlignment="1">
      <alignment vertical="center"/>
    </xf>
    <xf numFmtId="0" fontId="14" fillId="0" borderId="0" xfId="0" applyFont="1" applyAlignment="1">
      <alignment vertical="center"/>
    </xf>
    <xf numFmtId="177" fontId="2" fillId="0" borderId="11" xfId="48" applyNumberFormat="1" applyFont="1" applyBorder="1" applyAlignment="1">
      <alignment vertical="center"/>
    </xf>
    <xf numFmtId="38" fontId="0" fillId="0" borderId="40" xfId="48" applyFont="1" applyBorder="1" applyAlignment="1">
      <alignment horizontal="right" vertical="center"/>
    </xf>
    <xf numFmtId="177" fontId="2" fillId="0" borderId="24" xfId="48" applyNumberFormat="1" applyFont="1" applyBorder="1" applyAlignment="1">
      <alignment vertical="center"/>
    </xf>
    <xf numFmtId="177" fontId="2" fillId="0" borderId="81" xfId="48" applyNumberFormat="1" applyFont="1" applyBorder="1" applyAlignment="1">
      <alignment horizontal="right" vertical="center"/>
    </xf>
    <xf numFmtId="177" fontId="2" fillId="0" borderId="10" xfId="48" applyNumberFormat="1" applyFont="1" applyBorder="1" applyAlignment="1">
      <alignment horizontal="right" vertical="center"/>
    </xf>
    <xf numFmtId="177" fontId="2" fillId="37" borderId="24" xfId="48" applyNumberFormat="1" applyFont="1" applyFill="1" applyBorder="1" applyAlignment="1">
      <alignment vertical="center"/>
    </xf>
    <xf numFmtId="177" fontId="2" fillId="37" borderId="10" xfId="48" applyNumberFormat="1" applyFont="1" applyFill="1" applyBorder="1" applyAlignment="1">
      <alignment horizontal="right" vertical="center"/>
    </xf>
    <xf numFmtId="177" fontId="2" fillId="37" borderId="10" xfId="48" applyNumberFormat="1" applyFont="1" applyFill="1" applyBorder="1" applyAlignment="1">
      <alignment vertical="center"/>
    </xf>
    <xf numFmtId="177" fontId="2" fillId="37" borderId="13" xfId="48" applyNumberFormat="1" applyFont="1" applyFill="1" applyBorder="1" applyAlignment="1">
      <alignment vertical="center"/>
    </xf>
    <xf numFmtId="177" fontId="2" fillId="37" borderId="11" xfId="48" applyNumberFormat="1" applyFont="1" applyFill="1" applyBorder="1" applyAlignment="1">
      <alignment horizontal="right" vertical="center"/>
    </xf>
    <xf numFmtId="177" fontId="2" fillId="38" borderId="81" xfId="48" applyNumberFormat="1" applyFont="1" applyFill="1" applyBorder="1" applyAlignment="1">
      <alignment horizontal="right" vertical="center"/>
    </xf>
    <xf numFmtId="38" fontId="0" fillId="0" borderId="39" xfId="48" applyFont="1" applyBorder="1" applyAlignment="1">
      <alignment horizontal="center" vertical="center"/>
    </xf>
    <xf numFmtId="38" fontId="0" fillId="0" borderId="82" xfId="48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38" fontId="4" fillId="0" borderId="83" xfId="48" applyFont="1" applyBorder="1" applyAlignment="1">
      <alignment horizontal="right" vertical="center"/>
    </xf>
    <xf numFmtId="38" fontId="4" fillId="0" borderId="84" xfId="48" applyFont="1" applyBorder="1" applyAlignment="1">
      <alignment horizontal="right" vertical="center"/>
    </xf>
    <xf numFmtId="38" fontId="4" fillId="0" borderId="85" xfId="48" applyFont="1" applyBorder="1" applyAlignment="1">
      <alignment horizontal="right" vertical="center"/>
    </xf>
    <xf numFmtId="38" fontId="4" fillId="35" borderId="44" xfId="48" applyFont="1" applyFill="1" applyBorder="1" applyAlignment="1">
      <alignment horizontal="right" vertical="center"/>
    </xf>
    <xf numFmtId="38" fontId="4" fillId="0" borderId="44" xfId="48" applyFont="1" applyBorder="1" applyAlignment="1">
      <alignment horizontal="right" vertical="center"/>
    </xf>
    <xf numFmtId="38" fontId="4" fillId="0" borderId="46" xfId="48" applyFont="1" applyBorder="1" applyAlignment="1">
      <alignment horizontal="right" vertical="center"/>
    </xf>
    <xf numFmtId="38" fontId="4" fillId="35" borderId="59" xfId="48" applyFont="1" applyFill="1" applyBorder="1" applyAlignment="1">
      <alignment horizontal="right" vertical="center"/>
    </xf>
    <xf numFmtId="38" fontId="4" fillId="35" borderId="86" xfId="48" applyFont="1" applyFill="1" applyBorder="1" applyAlignment="1">
      <alignment horizontal="right" vertical="center"/>
    </xf>
    <xf numFmtId="38" fontId="4" fillId="36" borderId="87" xfId="0" applyNumberFormat="1" applyFont="1" applyFill="1" applyBorder="1" applyAlignment="1">
      <alignment vertical="center"/>
    </xf>
    <xf numFmtId="38" fontId="4" fillId="35" borderId="53" xfId="48" applyFont="1" applyFill="1" applyBorder="1" applyAlignment="1">
      <alignment horizontal="right" vertical="center"/>
    </xf>
    <xf numFmtId="38" fontId="4" fillId="36" borderId="81" xfId="0" applyNumberFormat="1" applyFont="1" applyFill="1" applyBorder="1" applyAlignment="1">
      <alignment vertical="center"/>
    </xf>
    <xf numFmtId="38" fontId="4" fillId="0" borderId="35" xfId="48" applyFont="1" applyFill="1" applyBorder="1" applyAlignment="1">
      <alignment horizontal="right" vertical="center"/>
    </xf>
    <xf numFmtId="38" fontId="4" fillId="0" borderId="40" xfId="48" applyFont="1" applyFill="1" applyBorder="1" applyAlignment="1">
      <alignment horizontal="right" vertical="center"/>
    </xf>
    <xf numFmtId="38" fontId="4" fillId="0" borderId="13" xfId="48" applyFont="1" applyFill="1" applyBorder="1" applyAlignment="1">
      <alignment horizontal="right" vertical="center"/>
    </xf>
    <xf numFmtId="38" fontId="4" fillId="39" borderId="35" xfId="48" applyFont="1" applyFill="1" applyBorder="1" applyAlignment="1">
      <alignment horizontal="right" vertical="center"/>
    </xf>
    <xf numFmtId="38" fontId="4" fillId="39" borderId="40" xfId="48" applyFont="1" applyFill="1" applyBorder="1" applyAlignment="1">
      <alignment horizontal="right" vertical="center"/>
    </xf>
    <xf numFmtId="38" fontId="4" fillId="39" borderId="13" xfId="48" applyFont="1" applyFill="1" applyBorder="1" applyAlignment="1">
      <alignment horizontal="right" vertical="center"/>
    </xf>
    <xf numFmtId="38" fontId="0" fillId="0" borderId="16" xfId="48" applyNumberFormat="1" applyFont="1" applyBorder="1" applyAlignment="1">
      <alignment/>
    </xf>
    <xf numFmtId="185" fontId="0" fillId="0" borderId="21" xfId="48" applyNumberFormat="1" applyFont="1" applyBorder="1" applyAlignment="1">
      <alignment horizontal="right" vertical="center"/>
    </xf>
    <xf numFmtId="178" fontId="0" fillId="0" borderId="34" xfId="48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38" fontId="4" fillId="0" borderId="63" xfId="48" applyFont="1" applyBorder="1" applyAlignment="1">
      <alignment horizontal="right" vertical="center"/>
    </xf>
    <xf numFmtId="38" fontId="4" fillId="0" borderId="88" xfId="48" applyFont="1" applyBorder="1" applyAlignment="1">
      <alignment horizontal="right" vertical="center"/>
    </xf>
    <xf numFmtId="38" fontId="4" fillId="0" borderId="58" xfId="48" applyFont="1" applyBorder="1" applyAlignment="1">
      <alignment horizontal="right" vertical="center"/>
    </xf>
    <xf numFmtId="38" fontId="4" fillId="0" borderId="89" xfId="48" applyFont="1" applyBorder="1" applyAlignment="1">
      <alignment horizontal="right" vertical="center"/>
    </xf>
    <xf numFmtId="210" fontId="0" fillId="0" borderId="16" xfId="0" applyNumberFormat="1" applyBorder="1" applyAlignment="1">
      <alignment/>
    </xf>
    <xf numFmtId="210" fontId="0" fillId="0" borderId="19" xfId="0" applyNumberFormat="1" applyBorder="1" applyAlignment="1">
      <alignment/>
    </xf>
    <xf numFmtId="210" fontId="0" fillId="0" borderId="0" xfId="0" applyNumberFormat="1" applyBorder="1" applyAlignment="1">
      <alignment/>
    </xf>
    <xf numFmtId="38" fontId="5" fillId="0" borderId="90" xfId="48" applyFont="1" applyBorder="1" applyAlignment="1">
      <alignment horizontal="center" vertical="center"/>
    </xf>
    <xf numFmtId="38" fontId="5" fillId="0" borderId="91" xfId="48" applyFont="1" applyBorder="1" applyAlignment="1">
      <alignment horizontal="center" vertical="center"/>
    </xf>
    <xf numFmtId="38" fontId="5" fillId="0" borderId="92" xfId="48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38" fontId="5" fillId="0" borderId="11" xfId="48" applyFont="1" applyBorder="1" applyAlignment="1">
      <alignment horizontal="center" vertical="center"/>
    </xf>
    <xf numFmtId="38" fontId="5" fillId="0" borderId="12" xfId="48" applyFont="1" applyBorder="1" applyAlignment="1">
      <alignment horizontal="center" vertical="center"/>
    </xf>
    <xf numFmtId="38" fontId="5" fillId="0" borderId="93" xfId="48" applyFont="1" applyBorder="1" applyAlignment="1">
      <alignment horizontal="center" vertical="center"/>
    </xf>
    <xf numFmtId="38" fontId="5" fillId="0" borderId="94" xfId="48" applyFont="1" applyBorder="1" applyAlignment="1">
      <alignment horizontal="center" vertical="center"/>
    </xf>
    <xf numFmtId="38" fontId="5" fillId="0" borderId="53" xfId="48" applyFont="1" applyBorder="1" applyAlignment="1">
      <alignment horizontal="center" vertical="center"/>
    </xf>
    <xf numFmtId="38" fontId="5" fillId="0" borderId="81" xfId="48" applyFont="1" applyBorder="1" applyAlignment="1">
      <alignment horizontal="center" vertical="center"/>
    </xf>
    <xf numFmtId="38" fontId="5" fillId="0" borderId="80" xfId="48" applyFont="1" applyBorder="1" applyAlignment="1">
      <alignment horizontal="center" vertical="center"/>
    </xf>
    <xf numFmtId="177" fontId="2" fillId="0" borderId="87" xfId="48" applyNumberFormat="1" applyFont="1" applyBorder="1" applyAlignment="1">
      <alignment horizontal="right" vertical="center"/>
    </xf>
    <xf numFmtId="177" fontId="2" fillId="0" borderId="59" xfId="48" applyNumberFormat="1" applyFont="1" applyBorder="1" applyAlignment="1">
      <alignment horizontal="right" vertical="center"/>
    </xf>
    <xf numFmtId="177" fontId="2" fillId="37" borderId="59" xfId="48" applyNumberFormat="1" applyFont="1" applyFill="1" applyBorder="1" applyAlignment="1">
      <alignment horizontal="right" vertical="center"/>
    </xf>
    <xf numFmtId="177" fontId="2" fillId="37" borderId="86" xfId="48" applyNumberFormat="1" applyFont="1" applyFill="1" applyBorder="1" applyAlignment="1">
      <alignment horizontal="right" vertical="center"/>
    </xf>
    <xf numFmtId="177" fontId="2" fillId="38" borderId="87" xfId="48" applyNumberFormat="1" applyFont="1" applyFill="1" applyBorder="1" applyAlignment="1">
      <alignment horizontal="right" vertical="center"/>
    </xf>
    <xf numFmtId="177" fontId="2" fillId="37" borderId="53" xfId="48" applyNumberFormat="1" applyFont="1" applyFill="1" applyBorder="1" applyAlignment="1">
      <alignment horizontal="right" vertical="center"/>
    </xf>
    <xf numFmtId="38" fontId="2" fillId="0" borderId="95" xfId="48" applyFont="1" applyBorder="1" applyAlignment="1">
      <alignment horizontal="right" vertical="center"/>
    </xf>
    <xf numFmtId="179" fontId="4" fillId="0" borderId="14" xfId="0" applyNumberFormat="1" applyFont="1" applyBorder="1" applyAlignment="1">
      <alignment horizontal="center" vertical="center"/>
    </xf>
    <xf numFmtId="179" fontId="4" fillId="0" borderId="44" xfId="0" applyNumberFormat="1" applyFont="1" applyBorder="1" applyAlignment="1">
      <alignment horizontal="center" vertical="center"/>
    </xf>
    <xf numFmtId="179" fontId="4" fillId="0" borderId="67" xfId="0" applyNumberFormat="1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67" xfId="48" applyFont="1" applyBorder="1" applyAlignment="1">
      <alignment horizontal="center" vertical="center"/>
    </xf>
    <xf numFmtId="179" fontId="4" fillId="0" borderId="96" xfId="0" applyNumberFormat="1" applyFont="1" applyBorder="1" applyAlignment="1">
      <alignment horizontal="center" vertical="center"/>
    </xf>
    <xf numFmtId="38" fontId="4" fillId="0" borderId="96" xfId="48" applyFont="1" applyBorder="1" applyAlignment="1">
      <alignment horizontal="center" vertical="center"/>
    </xf>
    <xf numFmtId="177" fontId="2" fillId="0" borderId="22" xfId="48" applyNumberFormat="1" applyFont="1" applyBorder="1" applyAlignment="1">
      <alignment horizontal="right" vertical="center"/>
    </xf>
    <xf numFmtId="177" fontId="2" fillId="0" borderId="97" xfId="48" applyNumberFormat="1" applyFont="1" applyBorder="1" applyAlignment="1">
      <alignment horizontal="right" vertical="center"/>
    </xf>
    <xf numFmtId="180" fontId="1" fillId="0" borderId="16" xfId="0" applyNumberFormat="1" applyFont="1" applyBorder="1" applyAlignment="1">
      <alignment/>
    </xf>
    <xf numFmtId="178" fontId="1" fillId="0" borderId="38" xfId="0" applyNumberFormat="1" applyFont="1" applyBorder="1" applyAlignment="1">
      <alignment/>
    </xf>
    <xf numFmtId="178" fontId="1" fillId="0" borderId="0" xfId="0" applyNumberFormat="1" applyFont="1" applyBorder="1" applyAlignment="1">
      <alignment/>
    </xf>
    <xf numFmtId="178" fontId="1" fillId="0" borderId="16" xfId="0" applyNumberFormat="1" applyFont="1" applyBorder="1" applyAlignment="1">
      <alignment/>
    </xf>
    <xf numFmtId="179" fontId="4" fillId="0" borderId="43" xfId="0" applyNumberFormat="1" applyFont="1" applyBorder="1" applyAlignment="1">
      <alignment horizontal="right" vertical="center"/>
    </xf>
    <xf numFmtId="38" fontId="2" fillId="0" borderId="38" xfId="48" applyFont="1" applyBorder="1" applyAlignment="1">
      <alignment vertical="center"/>
    </xf>
    <xf numFmtId="3" fontId="2" fillId="0" borderId="58" xfId="48" applyNumberFormat="1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" fontId="2" fillId="0" borderId="12" xfId="48" applyNumberFormat="1" applyFont="1" applyBorder="1" applyAlignment="1">
      <alignment vertical="center"/>
    </xf>
    <xf numFmtId="38" fontId="2" fillId="0" borderId="51" xfId="48" applyFont="1" applyBorder="1" applyAlignment="1">
      <alignment horizontal="right" vertical="center"/>
    </xf>
    <xf numFmtId="177" fontId="2" fillId="0" borderId="53" xfId="48" applyNumberFormat="1" applyFont="1" applyBorder="1" applyAlignment="1">
      <alignment vertical="center"/>
    </xf>
    <xf numFmtId="181" fontId="0" fillId="0" borderId="38" xfId="0" applyNumberFormat="1" applyBorder="1" applyAlignment="1">
      <alignment/>
    </xf>
    <xf numFmtId="181" fontId="0" fillId="0" borderId="19" xfId="0" applyNumberFormat="1" applyBorder="1" applyAlignment="1">
      <alignment horizontal="right"/>
    </xf>
    <xf numFmtId="181" fontId="0" fillId="0" borderId="16" xfId="0" applyNumberForma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38" fontId="2" fillId="0" borderId="98" xfId="48" applyFont="1" applyBorder="1" applyAlignment="1">
      <alignment horizontal="right" vertical="center"/>
    </xf>
    <xf numFmtId="38" fontId="2" fillId="0" borderId="14" xfId="48" applyFont="1" applyBorder="1" applyAlignment="1">
      <alignment horizontal="right" vertical="center"/>
    </xf>
    <xf numFmtId="3" fontId="2" fillId="0" borderId="11" xfId="48" applyNumberFormat="1" applyFont="1" applyBorder="1" applyAlignment="1">
      <alignment horizontal="right" vertical="center"/>
    </xf>
    <xf numFmtId="38" fontId="2" fillId="0" borderId="99" xfId="48" applyFont="1" applyBorder="1" applyAlignment="1">
      <alignment horizontal="right" vertical="center"/>
    </xf>
    <xf numFmtId="38" fontId="2" fillId="0" borderId="17" xfId="48" applyFont="1" applyBorder="1" applyAlignment="1">
      <alignment horizontal="right" vertical="center"/>
    </xf>
    <xf numFmtId="3" fontId="2" fillId="0" borderId="12" xfId="48" applyNumberFormat="1" applyFont="1" applyBorder="1" applyAlignment="1">
      <alignment horizontal="right" vertical="center"/>
    </xf>
    <xf numFmtId="38" fontId="4" fillId="0" borderId="18" xfId="48" applyFont="1" applyBorder="1" applyAlignment="1">
      <alignment horizontal="right" vertical="center"/>
    </xf>
    <xf numFmtId="178" fontId="0" fillId="0" borderId="46" xfId="0" applyNumberFormat="1" applyBorder="1" applyAlignment="1">
      <alignment horizontal="center"/>
    </xf>
    <xf numFmtId="38" fontId="5" fillId="0" borderId="100" xfId="48" applyFont="1" applyBorder="1" applyAlignment="1">
      <alignment horizontal="center" vertical="center"/>
    </xf>
    <xf numFmtId="38" fontId="5" fillId="0" borderId="101" xfId="48" applyFont="1" applyBorder="1" applyAlignment="1">
      <alignment horizontal="center" vertical="center"/>
    </xf>
    <xf numFmtId="38" fontId="5" fillId="0" borderId="102" xfId="48" applyFont="1" applyBorder="1" applyAlignment="1">
      <alignment horizontal="center" vertical="center"/>
    </xf>
    <xf numFmtId="38" fontId="5" fillId="0" borderId="23" xfId="48" applyFont="1" applyBorder="1" applyAlignment="1">
      <alignment horizontal="center" vertical="center"/>
    </xf>
    <xf numFmtId="38" fontId="5" fillId="0" borderId="58" xfId="48" applyFont="1" applyBorder="1" applyAlignment="1">
      <alignment horizontal="center" vertical="center"/>
    </xf>
    <xf numFmtId="38" fontId="4" fillId="36" borderId="44" xfId="48" applyFont="1" applyFill="1" applyBorder="1" applyAlignment="1">
      <alignment horizontal="right" vertical="center"/>
    </xf>
    <xf numFmtId="38" fontId="4" fillId="36" borderId="11" xfId="48" applyFont="1" applyFill="1" applyBorder="1" applyAlignment="1">
      <alignment horizontal="right" vertical="center"/>
    </xf>
    <xf numFmtId="0" fontId="4" fillId="0" borderId="103" xfId="0" applyFont="1" applyBorder="1" applyAlignment="1">
      <alignment horizontal="center" vertical="center"/>
    </xf>
    <xf numFmtId="38" fontId="4" fillId="0" borderId="104" xfId="48" applyFont="1" applyBorder="1" applyAlignment="1">
      <alignment horizontal="right" vertical="center"/>
    </xf>
    <xf numFmtId="38" fontId="4" fillId="0" borderId="105" xfId="48" applyFont="1" applyBorder="1" applyAlignment="1">
      <alignment horizontal="right" vertical="center"/>
    </xf>
    <xf numFmtId="177" fontId="2" fillId="0" borderId="33" xfId="48" applyNumberFormat="1" applyFont="1" applyBorder="1" applyAlignment="1">
      <alignment vertical="center"/>
    </xf>
    <xf numFmtId="177" fontId="2" fillId="0" borderId="20" xfId="48" applyNumberFormat="1" applyFont="1" applyBorder="1" applyAlignment="1">
      <alignment vertical="center"/>
    </xf>
    <xf numFmtId="177" fontId="2" fillId="37" borderId="14" xfId="48" applyNumberFormat="1" applyFont="1" applyFill="1" applyBorder="1" applyAlignment="1">
      <alignment vertical="center"/>
    </xf>
    <xf numFmtId="177" fontId="2" fillId="38" borderId="32" xfId="48" applyNumberFormat="1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177" fontId="2" fillId="0" borderId="80" xfId="48" applyNumberFormat="1" applyFont="1" applyBorder="1" applyAlignment="1">
      <alignment horizontal="right" vertical="center"/>
    </xf>
    <xf numFmtId="177" fontId="2" fillId="0" borderId="23" xfId="48" applyNumberFormat="1" applyFont="1" applyBorder="1" applyAlignment="1">
      <alignment horizontal="right" vertical="center"/>
    </xf>
    <xf numFmtId="177" fontId="2" fillId="37" borderId="23" xfId="48" applyNumberFormat="1" applyFont="1" applyFill="1" applyBorder="1" applyAlignment="1">
      <alignment horizontal="right" vertical="center"/>
    </xf>
    <xf numFmtId="177" fontId="2" fillId="37" borderId="15" xfId="48" applyNumberFormat="1" applyFont="1" applyFill="1" applyBorder="1" applyAlignment="1">
      <alignment horizontal="right" vertical="center"/>
    </xf>
    <xf numFmtId="177" fontId="2" fillId="38" borderId="80" xfId="48" applyNumberFormat="1" applyFont="1" applyFill="1" applyBorder="1" applyAlignment="1">
      <alignment horizontal="right" vertical="center"/>
    </xf>
    <xf numFmtId="0" fontId="4" fillId="35" borderId="24" xfId="0" applyFont="1" applyFill="1" applyBorder="1" applyAlignment="1">
      <alignment horizontal="center" vertical="center"/>
    </xf>
    <xf numFmtId="38" fontId="4" fillId="35" borderId="97" xfId="48" applyFont="1" applyFill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38" fontId="4" fillId="0" borderId="98" xfId="48" applyFont="1" applyBorder="1" applyAlignment="1">
      <alignment horizontal="right" vertical="center"/>
    </xf>
    <xf numFmtId="0" fontId="4" fillId="0" borderId="17" xfId="0" applyFont="1" applyBorder="1" applyAlignment="1">
      <alignment horizontal="center" vertical="center"/>
    </xf>
    <xf numFmtId="38" fontId="4" fillId="0" borderId="99" xfId="48" applyFont="1" applyBorder="1" applyAlignment="1">
      <alignment horizontal="right" vertical="center"/>
    </xf>
    <xf numFmtId="38" fontId="4" fillId="34" borderId="12" xfId="48" applyFont="1" applyFill="1" applyBorder="1" applyAlignment="1">
      <alignment horizontal="right" vertical="center"/>
    </xf>
    <xf numFmtId="0" fontId="4" fillId="0" borderId="106" xfId="0" applyFont="1" applyBorder="1" applyAlignment="1">
      <alignment horizontal="center" vertical="center"/>
    </xf>
    <xf numFmtId="38" fontId="4" fillId="0" borderId="107" xfId="48" applyFont="1" applyBorder="1" applyAlignment="1">
      <alignment horizontal="right" vertical="center"/>
    </xf>
    <xf numFmtId="38" fontId="2" fillId="0" borderId="97" xfId="48" applyFont="1" applyBorder="1" applyAlignment="1">
      <alignment horizontal="right" vertical="center"/>
    </xf>
    <xf numFmtId="38" fontId="2" fillId="0" borderId="10" xfId="48" applyFont="1" applyBorder="1" applyAlignment="1">
      <alignment horizontal="right" vertical="center"/>
    </xf>
    <xf numFmtId="3" fontId="2" fillId="0" borderId="10" xfId="48" applyNumberFormat="1" applyFont="1" applyBorder="1" applyAlignment="1">
      <alignment horizontal="right" vertical="center"/>
    </xf>
    <xf numFmtId="180" fontId="1" fillId="0" borderId="19" xfId="0" applyNumberFormat="1" applyFont="1" applyBorder="1" applyAlignment="1">
      <alignment horizontal="right"/>
    </xf>
    <xf numFmtId="180" fontId="16" fillId="0" borderId="10" xfId="60" applyNumberFormat="1" applyFont="1" applyBorder="1" applyAlignment="1">
      <alignment vertical="center"/>
      <protection/>
    </xf>
    <xf numFmtId="180" fontId="16" fillId="0" borderId="10" xfId="60" applyNumberFormat="1" applyFont="1" applyFill="1" applyBorder="1" applyAlignment="1">
      <alignment vertical="center"/>
      <protection/>
    </xf>
    <xf numFmtId="184" fontId="16" fillId="0" borderId="10" xfId="60" applyNumberFormat="1" applyFont="1" applyBorder="1" applyAlignment="1">
      <alignment vertical="center"/>
      <protection/>
    </xf>
    <xf numFmtId="184" fontId="16" fillId="0" borderId="10" xfId="60" applyNumberFormat="1" applyFont="1" applyFill="1" applyBorder="1" applyAlignment="1">
      <alignment horizontal="right" vertical="center"/>
      <protection/>
    </xf>
    <xf numFmtId="184" fontId="16" fillId="0" borderId="10" xfId="60" applyNumberFormat="1" applyFont="1" applyFill="1" applyBorder="1" applyAlignment="1">
      <alignment vertical="center"/>
      <protection/>
    </xf>
    <xf numFmtId="38" fontId="4" fillId="39" borderId="21" xfId="48" applyFont="1" applyFill="1" applyBorder="1" applyAlignment="1">
      <alignment horizontal="right" vertical="center"/>
    </xf>
    <xf numFmtId="179" fontId="4" fillId="0" borderId="87" xfId="0" applyNumberFormat="1" applyFont="1" applyBorder="1" applyAlignment="1">
      <alignment horizontal="right" vertical="center"/>
    </xf>
    <xf numFmtId="38" fontId="4" fillId="0" borderId="81" xfId="48" applyFont="1" applyBorder="1" applyAlignment="1">
      <alignment horizontal="right" vertical="center"/>
    </xf>
    <xf numFmtId="38" fontId="4" fillId="0" borderId="32" xfId="48" applyFont="1" applyBorder="1" applyAlignment="1">
      <alignment horizontal="right" vertical="center"/>
    </xf>
    <xf numFmtId="38" fontId="4" fillId="0" borderId="108" xfId="48" applyFont="1" applyBorder="1" applyAlignment="1">
      <alignment horizontal="right" vertical="center"/>
    </xf>
    <xf numFmtId="179" fontId="4" fillId="0" borderId="109" xfId="0" applyNumberFormat="1" applyFont="1" applyBorder="1" applyAlignment="1">
      <alignment horizontal="right" vertical="center"/>
    </xf>
    <xf numFmtId="38" fontId="4" fillId="0" borderId="109" xfId="48" applyFont="1" applyBorder="1" applyAlignment="1">
      <alignment horizontal="right" vertical="center"/>
    </xf>
    <xf numFmtId="0" fontId="18" fillId="0" borderId="16" xfId="0" applyFont="1" applyBorder="1" applyAlignment="1">
      <alignment/>
    </xf>
    <xf numFmtId="49" fontId="18" fillId="0" borderId="16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7" fillId="0" borderId="19" xfId="0" applyFont="1" applyBorder="1" applyAlignment="1">
      <alignment horizontal="center" vertical="center"/>
    </xf>
    <xf numFmtId="49" fontId="51" fillId="0" borderId="10" xfId="0" applyNumberFormat="1" applyFont="1" applyFill="1" applyBorder="1" applyAlignment="1">
      <alignment horizontal="center" wrapText="1"/>
    </xf>
    <xf numFmtId="205" fontId="51" fillId="0" borderId="10" xfId="0" applyNumberFormat="1" applyFont="1" applyBorder="1" applyAlignment="1">
      <alignment horizontal="center" wrapText="1"/>
    </xf>
    <xf numFmtId="0" fontId="51" fillId="0" borderId="10" xfId="0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0" fontId="51" fillId="0" borderId="10" xfId="0" applyFont="1" applyBorder="1" applyAlignment="1">
      <alignment horizontal="center" wrapText="1"/>
    </xf>
    <xf numFmtId="49" fontId="51" fillId="0" borderId="10" xfId="0" applyNumberFormat="1" applyFont="1" applyBorder="1" applyAlignment="1">
      <alignment horizontal="center" wrapText="1"/>
    </xf>
    <xf numFmtId="0" fontId="51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 vertical="center"/>
    </xf>
    <xf numFmtId="0" fontId="51" fillId="40" borderId="10" xfId="0" applyFont="1" applyFill="1" applyBorder="1" applyAlignment="1">
      <alignment horizontal="center" vertical="center" wrapText="1"/>
    </xf>
    <xf numFmtId="49" fontId="52" fillId="40" borderId="10" xfId="0" applyNumberFormat="1" applyFont="1" applyFill="1" applyBorder="1" applyAlignment="1">
      <alignment horizontal="center" vertical="center" wrapText="1"/>
    </xf>
    <xf numFmtId="0" fontId="52" fillId="4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/>
    </xf>
    <xf numFmtId="206" fontId="51" fillId="0" borderId="10" xfId="0" applyNumberFormat="1" applyFont="1" applyBorder="1" applyAlignment="1">
      <alignment horizontal="center" wrapText="1"/>
    </xf>
    <xf numFmtId="49" fontId="51" fillId="12" borderId="10" xfId="0" applyNumberFormat="1" applyFont="1" applyFill="1" applyBorder="1" applyAlignment="1">
      <alignment horizontal="center" wrapText="1"/>
    </xf>
    <xf numFmtId="206" fontId="51" fillId="0" borderId="10" xfId="0" applyNumberFormat="1" applyFont="1" applyBorder="1" applyAlignment="1">
      <alignment horizontal="center"/>
    </xf>
    <xf numFmtId="0" fontId="51" fillId="12" borderId="10" xfId="0" applyFont="1" applyFill="1" applyBorder="1" applyAlignment="1">
      <alignment horizontal="center"/>
    </xf>
    <xf numFmtId="49" fontId="51" fillId="12" borderId="10" xfId="0" applyNumberFormat="1" applyFont="1" applyFill="1" applyBorder="1" applyAlignment="1">
      <alignment horizontal="center"/>
    </xf>
    <xf numFmtId="49" fontId="51" fillId="0" borderId="10" xfId="0" applyNumberFormat="1" applyFont="1" applyFill="1" applyBorder="1" applyAlignment="1">
      <alignment horizontal="center"/>
    </xf>
    <xf numFmtId="38" fontId="4" fillId="0" borderId="15" xfId="48" applyFont="1" applyBorder="1" applyAlignment="1">
      <alignment horizontal="right" vertical="center"/>
    </xf>
    <xf numFmtId="180" fontId="0" fillId="0" borderId="0" xfId="0" applyNumberFormat="1" applyFont="1" applyBorder="1" applyAlignment="1">
      <alignment/>
    </xf>
    <xf numFmtId="180" fontId="7" fillId="0" borderId="0" xfId="0" applyNumberFormat="1" applyFont="1" applyBorder="1" applyAlignment="1">
      <alignment horizontal="center"/>
    </xf>
    <xf numFmtId="180" fontId="8" fillId="0" borderId="0" xfId="0" applyNumberFormat="1" applyFont="1" applyBorder="1" applyAlignment="1">
      <alignment/>
    </xf>
    <xf numFmtId="180" fontId="16" fillId="0" borderId="0" xfId="60" applyNumberFormat="1" applyFont="1" applyBorder="1" applyAlignment="1">
      <alignment vertical="center"/>
      <protection/>
    </xf>
    <xf numFmtId="180" fontId="16" fillId="0" borderId="0" xfId="60" applyNumberFormat="1" applyFont="1" applyFill="1" applyBorder="1" applyAlignment="1">
      <alignment vertical="center"/>
      <protection/>
    </xf>
    <xf numFmtId="177" fontId="53" fillId="0" borderId="10" xfId="60" applyNumberFormat="1" applyFont="1" applyBorder="1" applyAlignment="1">
      <alignment vertical="center"/>
      <protection/>
    </xf>
    <xf numFmtId="177" fontId="53" fillId="0" borderId="10" xfId="60" applyNumberFormat="1" applyFont="1" applyFill="1" applyBorder="1" applyAlignment="1">
      <alignment vertical="center"/>
      <protection/>
    </xf>
    <xf numFmtId="177" fontId="54" fillId="0" borderId="10" xfId="60" applyNumberFormat="1" applyFont="1" applyBorder="1" applyAlignment="1">
      <alignment vertical="center"/>
      <protection/>
    </xf>
    <xf numFmtId="177" fontId="54" fillId="0" borderId="10" xfId="60" applyNumberFormat="1" applyFont="1" applyFill="1" applyBorder="1" applyAlignment="1">
      <alignment vertical="center"/>
      <protection/>
    </xf>
    <xf numFmtId="184" fontId="53" fillId="0" borderId="10" xfId="60" applyNumberFormat="1" applyFont="1" applyBorder="1" applyAlignment="1">
      <alignment vertical="center"/>
      <protection/>
    </xf>
    <xf numFmtId="184" fontId="53" fillId="0" borderId="10" xfId="60" applyNumberFormat="1" applyFont="1" applyFill="1" applyBorder="1" applyAlignment="1">
      <alignment horizontal="right" vertical="center"/>
      <protection/>
    </xf>
    <xf numFmtId="184" fontId="53" fillId="0" borderId="10" xfId="60" applyNumberFormat="1" applyFont="1" applyFill="1" applyBorder="1" applyAlignment="1">
      <alignment vertical="center"/>
      <protection/>
    </xf>
    <xf numFmtId="180" fontId="53" fillId="0" borderId="10" xfId="60" applyNumberFormat="1" applyFont="1" applyBorder="1" applyAlignment="1">
      <alignment vertical="center"/>
      <protection/>
    </xf>
    <xf numFmtId="180" fontId="53" fillId="0" borderId="10" xfId="60" applyNumberFormat="1" applyFont="1" applyFill="1" applyBorder="1" applyAlignment="1">
      <alignment vertical="center"/>
      <protection/>
    </xf>
    <xf numFmtId="185" fontId="53" fillId="0" borderId="10" xfId="60" applyNumberFormat="1" applyFont="1" applyBorder="1" applyAlignment="1">
      <alignment vertical="center"/>
      <protection/>
    </xf>
    <xf numFmtId="185" fontId="53" fillId="0" borderId="10" xfId="60" applyNumberFormat="1" applyFont="1" applyFill="1" applyBorder="1" applyAlignment="1">
      <alignment vertical="center"/>
      <protection/>
    </xf>
    <xf numFmtId="186" fontId="53" fillId="0" borderId="10" xfId="60" applyNumberFormat="1" applyFont="1" applyBorder="1" applyAlignment="1">
      <alignment vertical="center"/>
      <protection/>
    </xf>
    <xf numFmtId="187" fontId="53" fillId="0" borderId="10" xfId="60" applyNumberFormat="1" applyFont="1" applyFill="1" applyBorder="1" applyAlignment="1">
      <alignment vertical="center"/>
      <protection/>
    </xf>
    <xf numFmtId="186" fontId="53" fillId="0" borderId="10" xfId="60" applyNumberFormat="1" applyFont="1" applyFill="1" applyBorder="1" applyAlignment="1">
      <alignment vertical="center"/>
      <protection/>
    </xf>
    <xf numFmtId="3" fontId="53" fillId="0" borderId="10" xfId="60" applyNumberFormat="1" applyFont="1" applyBorder="1" applyAlignment="1">
      <alignment vertical="center"/>
      <protection/>
    </xf>
    <xf numFmtId="3" fontId="53" fillId="0" borderId="10" xfId="60" applyNumberFormat="1" applyFont="1" applyFill="1" applyBorder="1" applyAlignment="1">
      <alignment vertical="center"/>
      <protection/>
    </xf>
    <xf numFmtId="38" fontId="0" fillId="33" borderId="110" xfId="48" applyFont="1" applyFill="1" applyBorder="1" applyAlignment="1">
      <alignment horizontal="right" vertical="center"/>
    </xf>
    <xf numFmtId="38" fontId="0" fillId="0" borderId="20" xfId="48" applyFont="1" applyBorder="1" applyAlignment="1">
      <alignment horizontal="right" vertical="center"/>
    </xf>
    <xf numFmtId="38" fontId="12" fillId="0" borderId="13" xfId="48" applyFont="1" applyFill="1" applyBorder="1" applyAlignment="1">
      <alignment vertical="center"/>
    </xf>
    <xf numFmtId="38" fontId="4" fillId="0" borderId="13" xfId="48" applyFont="1" applyBorder="1" applyAlignment="1">
      <alignment horizontal="center" vertical="center"/>
    </xf>
    <xf numFmtId="38" fontId="0" fillId="39" borderId="20" xfId="48" applyFont="1" applyFill="1" applyBorder="1" applyAlignment="1">
      <alignment horizontal="right" vertical="center"/>
    </xf>
    <xf numFmtId="38" fontId="12" fillId="39" borderId="13" xfId="48" applyFont="1" applyFill="1" applyBorder="1" applyAlignment="1">
      <alignment vertical="center"/>
    </xf>
    <xf numFmtId="38" fontId="0" fillId="0" borderId="20" xfId="48" applyFont="1" applyFill="1" applyBorder="1" applyAlignment="1">
      <alignment horizontal="right" vertical="center"/>
    </xf>
    <xf numFmtId="38" fontId="12" fillId="0" borderId="13" xfId="48" applyFont="1" applyBorder="1" applyAlignment="1">
      <alignment horizontal="left" vertical="center"/>
    </xf>
    <xf numFmtId="38" fontId="0" fillId="0" borderId="20" xfId="48" applyFont="1" applyBorder="1" applyAlignment="1">
      <alignment horizontal="right" vertical="center"/>
    </xf>
    <xf numFmtId="38" fontId="0" fillId="0" borderId="17" xfId="48" applyFont="1" applyBorder="1" applyAlignment="1">
      <alignment horizontal="right" vertical="center"/>
    </xf>
    <xf numFmtId="38" fontId="4" fillId="0" borderId="42" xfId="48" applyFont="1" applyBorder="1" applyAlignment="1">
      <alignment horizontal="right" vertical="center"/>
    </xf>
    <xf numFmtId="38" fontId="4" fillId="0" borderId="12" xfId="48" applyFont="1" applyBorder="1" applyAlignment="1">
      <alignment horizontal="center" vertical="center"/>
    </xf>
    <xf numFmtId="38" fontId="0" fillId="0" borderId="42" xfId="48" applyFont="1" applyBorder="1" applyAlignment="1">
      <alignment horizontal="right" vertical="center"/>
    </xf>
    <xf numFmtId="38" fontId="0" fillId="0" borderId="18" xfId="48" applyFont="1" applyBorder="1" applyAlignment="1">
      <alignment horizontal="right" vertical="center"/>
    </xf>
    <xf numFmtId="38" fontId="0" fillId="0" borderId="19" xfId="48" applyFont="1" applyBorder="1" applyAlignment="1">
      <alignment horizontal="right" vertical="center"/>
    </xf>
    <xf numFmtId="40" fontId="0" fillId="0" borderId="111" xfId="48" applyNumberFormat="1" applyFont="1" applyBorder="1" applyAlignment="1">
      <alignment horizontal="right" vertical="center"/>
    </xf>
    <xf numFmtId="38" fontId="0" fillId="0" borderId="12" xfId="48" applyFont="1" applyBorder="1" applyAlignment="1">
      <alignment horizontal="right" vertical="center"/>
    </xf>
    <xf numFmtId="40" fontId="0" fillId="0" borderId="112" xfId="48" applyNumberFormat="1" applyFont="1" applyBorder="1" applyAlignment="1">
      <alignment horizontal="right" vertical="center"/>
    </xf>
    <xf numFmtId="38" fontId="0" fillId="0" borderId="113" xfId="48" applyFont="1" applyBorder="1" applyAlignment="1">
      <alignment horizontal="right" vertical="center"/>
    </xf>
    <xf numFmtId="40" fontId="0" fillId="0" borderId="18" xfId="48" applyNumberFormat="1" applyFont="1" applyBorder="1" applyAlignment="1">
      <alignment horizontal="right" vertical="center"/>
    </xf>
    <xf numFmtId="38" fontId="13" fillId="0" borderId="0" xfId="48" applyFont="1" applyAlignment="1">
      <alignment horizontal="center" vertical="center"/>
    </xf>
    <xf numFmtId="38" fontId="2" fillId="0" borderId="0" xfId="48" applyFont="1" applyBorder="1" applyAlignment="1">
      <alignment horizontal="right" vertical="center"/>
    </xf>
    <xf numFmtId="38" fontId="2" fillId="0" borderId="22" xfId="48" applyFont="1" applyBorder="1" applyAlignment="1">
      <alignment horizontal="center" vertical="center"/>
    </xf>
    <xf numFmtId="38" fontId="2" fillId="0" borderId="23" xfId="48" applyFont="1" applyBorder="1" applyAlignment="1">
      <alignment horizontal="center" vertical="center"/>
    </xf>
    <xf numFmtId="38" fontId="2" fillId="0" borderId="24" xfId="48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7" fontId="0" fillId="0" borderId="14" xfId="48" applyNumberFormat="1" applyFont="1" applyBorder="1" applyAlignment="1">
      <alignment horizontal="center" vertical="center"/>
    </xf>
    <xf numFmtId="177" fontId="0" fillId="0" borderId="13" xfId="48" applyNumberFormat="1" applyFont="1" applyBorder="1" applyAlignment="1">
      <alignment horizontal="center" vertical="center"/>
    </xf>
    <xf numFmtId="0" fontId="0" fillId="37" borderId="24" xfId="0" applyFill="1" applyBorder="1" applyAlignment="1">
      <alignment horizontal="center" vertical="center"/>
    </xf>
    <xf numFmtId="0" fontId="0" fillId="37" borderId="22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177" fontId="0" fillId="0" borderId="20" xfId="48" applyNumberFormat="1" applyFont="1" applyBorder="1" applyAlignment="1">
      <alignment horizontal="center" vertical="center"/>
    </xf>
    <xf numFmtId="179" fontId="0" fillId="0" borderId="11" xfId="0" applyNumberFormat="1" applyBorder="1" applyAlignment="1">
      <alignment horizontal="center" vertical="center"/>
    </xf>
    <xf numFmtId="179" fontId="0" fillId="0" borderId="13" xfId="0" applyNumberFormat="1" applyBorder="1" applyAlignment="1">
      <alignment horizontal="center" vertical="center"/>
    </xf>
    <xf numFmtId="0" fontId="0" fillId="37" borderId="51" xfId="0" applyFill="1" applyBorder="1" applyAlignment="1">
      <alignment horizontal="center" vertical="center"/>
    </xf>
    <xf numFmtId="0" fontId="0" fillId="37" borderId="114" xfId="0" applyFill="1" applyBorder="1" applyAlignment="1">
      <alignment horizontal="center" vertical="center"/>
    </xf>
    <xf numFmtId="0" fontId="0" fillId="38" borderId="32" xfId="0" applyFill="1" applyBorder="1" applyAlignment="1">
      <alignment horizontal="center" vertical="center"/>
    </xf>
    <xf numFmtId="0" fontId="0" fillId="38" borderId="115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6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38" fontId="4" fillId="0" borderId="0" xfId="48" applyFont="1" applyBorder="1" applyAlignment="1">
      <alignment horizontal="right"/>
    </xf>
    <xf numFmtId="179" fontId="4" fillId="0" borderId="24" xfId="0" applyNumberFormat="1" applyFont="1" applyBorder="1" applyAlignment="1">
      <alignment horizontal="center" vertical="center"/>
    </xf>
    <xf numFmtId="179" fontId="4" fillId="0" borderId="14" xfId="0" applyNumberFormat="1" applyFont="1" applyBorder="1" applyAlignment="1">
      <alignment horizontal="center" vertical="center"/>
    </xf>
    <xf numFmtId="179" fontId="13" fillId="0" borderId="0" xfId="0" applyNumberFormat="1" applyFont="1" applyAlignment="1">
      <alignment horizontal="center" vertical="center"/>
    </xf>
    <xf numFmtId="38" fontId="4" fillId="0" borderId="0" xfId="48" applyFont="1" applyAlignment="1">
      <alignment horizontal="right"/>
    </xf>
    <xf numFmtId="179" fontId="4" fillId="0" borderId="97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38" fontId="4" fillId="0" borderId="10" xfId="48" applyFont="1" applyBorder="1" applyAlignment="1">
      <alignment horizontal="center" vertical="center"/>
    </xf>
    <xf numFmtId="38" fontId="4" fillId="0" borderId="11" xfId="48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9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180" fontId="7" fillId="0" borderId="10" xfId="0" applyNumberFormat="1" applyFont="1" applyBorder="1" applyAlignment="1">
      <alignment horizontal="center"/>
    </xf>
    <xf numFmtId="180" fontId="7" fillId="0" borderId="24" xfId="0" applyNumberFormat="1" applyFont="1" applyBorder="1" applyAlignment="1">
      <alignment horizont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38" fontId="8" fillId="0" borderId="24" xfId="48" applyFont="1" applyBorder="1" applyAlignment="1">
      <alignment horizontal="center" vertical="center" wrapText="1"/>
    </xf>
    <xf numFmtId="38" fontId="8" fillId="0" borderId="10" xfId="48" applyFont="1" applyBorder="1" applyAlignment="1">
      <alignment horizontal="center" vertical="center" wrapText="1"/>
    </xf>
    <xf numFmtId="179" fontId="0" fillId="0" borderId="10" xfId="0" applyNumberFormat="1" applyBorder="1" applyAlignment="1">
      <alignment horizontal="center" vertical="center"/>
    </xf>
    <xf numFmtId="179" fontId="7" fillId="0" borderId="11" xfId="0" applyNumberFormat="1" applyFont="1" applyBorder="1" applyAlignment="1">
      <alignment horizontal="center"/>
    </xf>
    <xf numFmtId="179" fontId="7" fillId="0" borderId="24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/>
    </xf>
    <xf numFmtId="180" fontId="7" fillId="0" borderId="11" xfId="0" applyNumberFormat="1" applyFont="1" applyBorder="1" applyAlignment="1">
      <alignment horizontal="center"/>
    </xf>
    <xf numFmtId="179" fontId="8" fillId="0" borderId="24" xfId="0" applyNumberFormat="1" applyFont="1" applyBorder="1" applyAlignment="1">
      <alignment horizontal="center" vertical="center" wrapText="1"/>
    </xf>
    <xf numFmtId="179" fontId="8" fillId="0" borderId="10" xfId="0" applyNumberFormat="1" applyFont="1" applyBorder="1" applyAlignment="1">
      <alignment horizontal="center" vertical="center" wrapText="1"/>
    </xf>
    <xf numFmtId="38" fontId="7" fillId="0" borderId="11" xfId="48" applyFont="1" applyBorder="1" applyAlignment="1">
      <alignment horizontal="center"/>
    </xf>
    <xf numFmtId="38" fontId="7" fillId="0" borderId="10" xfId="48" applyFont="1" applyBorder="1" applyAlignment="1">
      <alignment horizontal="center"/>
    </xf>
    <xf numFmtId="38" fontId="7" fillId="0" borderId="24" xfId="48" applyFont="1" applyBorder="1" applyAlignment="1">
      <alignment horizontal="center"/>
    </xf>
    <xf numFmtId="179" fontId="7" fillId="0" borderId="14" xfId="0" applyNumberFormat="1" applyFont="1" applyBorder="1" applyAlignment="1">
      <alignment horizontal="center"/>
    </xf>
    <xf numFmtId="180" fontId="7" fillId="0" borderId="10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/>
    </xf>
    <xf numFmtId="178" fontId="7" fillId="0" borderId="24" xfId="0" applyNumberFormat="1" applyFont="1" applyBorder="1" applyAlignment="1">
      <alignment horizontal="center"/>
    </xf>
    <xf numFmtId="179" fontId="7" fillId="0" borderId="10" xfId="0" applyNumberFormat="1" applyFont="1" applyBorder="1" applyAlignment="1">
      <alignment horizontal="center" vertical="center" wrapText="1"/>
    </xf>
    <xf numFmtId="38" fontId="0" fillId="0" borderId="16" xfId="48" applyFont="1" applyBorder="1" applyAlignment="1">
      <alignment horizontal="right"/>
    </xf>
    <xf numFmtId="38" fontId="0" fillId="0" borderId="16" xfId="48" applyFont="1" applyBorder="1" applyAlignment="1">
      <alignment horizontal="right"/>
    </xf>
    <xf numFmtId="179" fontId="10" fillId="0" borderId="11" xfId="0" applyNumberFormat="1" applyFont="1" applyBorder="1" applyAlignment="1">
      <alignment horizontal="center"/>
    </xf>
    <xf numFmtId="179" fontId="10" fillId="0" borderId="24" xfId="0" applyNumberFormat="1" applyFont="1" applyBorder="1" applyAlignment="1">
      <alignment horizontal="center"/>
    </xf>
    <xf numFmtId="179" fontId="10" fillId="0" borderId="10" xfId="0" applyNumberFormat="1" applyFont="1" applyBorder="1" applyAlignment="1">
      <alignment horizontal="center"/>
    </xf>
    <xf numFmtId="38" fontId="4" fillId="0" borderId="97" xfId="48" applyFont="1" applyBorder="1" applyAlignment="1">
      <alignment horizontal="center" vertical="center"/>
    </xf>
    <xf numFmtId="38" fontId="4" fillId="0" borderId="41" xfId="48" applyFont="1" applyBorder="1" applyAlignment="1">
      <alignment horizontal="center" vertical="center"/>
    </xf>
    <xf numFmtId="38" fontId="0" fillId="0" borderId="16" xfId="48" applyFont="1" applyBorder="1" applyAlignment="1">
      <alignment horizontal="right" vertical="center"/>
    </xf>
    <xf numFmtId="38" fontId="4" fillId="0" borderId="117" xfId="48" applyFont="1" applyBorder="1" applyAlignment="1">
      <alignment horizontal="center" vertical="center"/>
    </xf>
    <xf numFmtId="38" fontId="0" fillId="0" borderId="14" xfId="48" applyFont="1" applyBorder="1" applyAlignment="1">
      <alignment horizontal="center" vertical="center"/>
    </xf>
    <xf numFmtId="38" fontId="0" fillId="0" borderId="118" xfId="48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/>
    </xf>
    <xf numFmtId="38" fontId="0" fillId="0" borderId="22" xfId="48" applyFont="1" applyBorder="1" applyAlignment="1">
      <alignment horizontal="center" vertical="center"/>
    </xf>
    <xf numFmtId="38" fontId="0" fillId="0" borderId="23" xfId="48" applyFont="1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速報H18.1（案）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tabSelected="1" zoomScalePageLayoutView="0" workbookViewId="0" topLeftCell="A1">
      <selection activeCell="A1" sqref="A1:G1"/>
    </sheetView>
  </sheetViews>
  <sheetFormatPr defaultColWidth="9.00390625" defaultRowHeight="13.5"/>
  <cols>
    <col min="1" max="1" width="19.00390625" style="0" customWidth="1"/>
    <col min="2" max="7" width="17.875" style="0" customWidth="1"/>
  </cols>
  <sheetData>
    <row r="1" spans="1:7" ht="30" customHeight="1">
      <c r="A1" s="463" t="s">
        <v>0</v>
      </c>
      <c r="B1" s="463"/>
      <c r="C1" s="463"/>
      <c r="D1" s="463"/>
      <c r="E1" s="463"/>
      <c r="F1" s="463"/>
      <c r="G1" s="463"/>
    </row>
    <row r="2" spans="1:6" ht="30" customHeight="1">
      <c r="A2" s="1"/>
      <c r="B2" s="2"/>
      <c r="C2" s="1"/>
      <c r="D2" s="1"/>
      <c r="E2" s="2"/>
      <c r="F2" s="1"/>
    </row>
    <row r="3" spans="1:7" ht="30" customHeight="1">
      <c r="A3" s="134"/>
      <c r="B3" s="465" t="s">
        <v>1</v>
      </c>
      <c r="C3" s="465"/>
      <c r="D3" s="465"/>
      <c r="E3" s="465"/>
      <c r="F3" s="465"/>
      <c r="G3" s="466"/>
    </row>
    <row r="4" spans="1:7" ht="30" customHeight="1">
      <c r="A4" s="135"/>
      <c r="B4" s="465" t="s">
        <v>2</v>
      </c>
      <c r="C4" s="465"/>
      <c r="D4" s="466"/>
      <c r="E4" s="467" t="s">
        <v>245</v>
      </c>
      <c r="F4" s="465"/>
      <c r="G4" s="466"/>
    </row>
    <row r="5" spans="1:7" ht="35.25" customHeight="1" thickBot="1">
      <c r="A5" s="136"/>
      <c r="B5" s="133" t="s">
        <v>343</v>
      </c>
      <c r="C5" s="133" t="s">
        <v>316</v>
      </c>
      <c r="D5" s="36" t="s">
        <v>136</v>
      </c>
      <c r="E5" s="133" t="str">
        <f>B5</f>
        <v>平成２７年度</v>
      </c>
      <c r="F5" s="133" t="str">
        <f>C5</f>
        <v>平成２６年度</v>
      </c>
      <c r="G5" s="36" t="s">
        <v>136</v>
      </c>
    </row>
    <row r="6" spans="1:7" ht="35.25" customHeight="1" thickTop="1">
      <c r="A6" s="140" t="s">
        <v>135</v>
      </c>
      <c r="B6" s="172">
        <v>39870</v>
      </c>
      <c r="C6" s="336">
        <v>39253</v>
      </c>
      <c r="D6" s="175">
        <f aca="true" t="shared" si="0" ref="D6:D11">B6-C6</f>
        <v>617</v>
      </c>
      <c r="E6" s="337">
        <v>1696036</v>
      </c>
      <c r="F6" s="337">
        <v>1677901</v>
      </c>
      <c r="G6" s="175">
        <f aca="true" t="shared" si="1" ref="G6:G11">E6-F6</f>
        <v>18135</v>
      </c>
    </row>
    <row r="7" spans="1:7" ht="35.25" customHeight="1">
      <c r="A7" s="138" t="s">
        <v>138</v>
      </c>
      <c r="B7" s="346">
        <v>39425</v>
      </c>
      <c r="C7" s="347">
        <v>38725</v>
      </c>
      <c r="D7" s="261">
        <f t="shared" si="0"/>
        <v>700</v>
      </c>
      <c r="E7" s="348">
        <v>1774424</v>
      </c>
      <c r="F7" s="348">
        <v>1766419</v>
      </c>
      <c r="G7" s="261">
        <f t="shared" si="1"/>
        <v>8005</v>
      </c>
    </row>
    <row r="8" spans="1:7" ht="35.25" customHeight="1">
      <c r="A8" s="345" t="s">
        <v>139</v>
      </c>
      <c r="B8" s="383">
        <v>39594</v>
      </c>
      <c r="C8" s="384">
        <v>38809</v>
      </c>
      <c r="D8" s="261">
        <f t="shared" si="0"/>
        <v>785</v>
      </c>
      <c r="E8" s="385">
        <v>1850968</v>
      </c>
      <c r="F8" s="385">
        <v>1820348</v>
      </c>
      <c r="G8" s="261">
        <f t="shared" si="1"/>
        <v>30620</v>
      </c>
    </row>
    <row r="9" spans="1:7" ht="35.25" customHeight="1">
      <c r="A9" s="345" t="s">
        <v>143</v>
      </c>
      <c r="B9" s="383">
        <v>39792</v>
      </c>
      <c r="C9" s="384">
        <v>38920</v>
      </c>
      <c r="D9" s="105">
        <f t="shared" si="0"/>
        <v>872</v>
      </c>
      <c r="E9" s="385">
        <v>1761525</v>
      </c>
      <c r="F9" s="385">
        <v>1749923</v>
      </c>
      <c r="G9" s="261">
        <f t="shared" si="1"/>
        <v>11602</v>
      </c>
    </row>
    <row r="10" spans="1:7" ht="35.25" customHeight="1">
      <c r="A10" s="137" t="s">
        <v>148</v>
      </c>
      <c r="B10" s="349">
        <v>39755</v>
      </c>
      <c r="C10" s="350">
        <v>38890</v>
      </c>
      <c r="D10" s="167">
        <f t="shared" si="0"/>
        <v>865</v>
      </c>
      <c r="E10" s="351">
        <v>1746465</v>
      </c>
      <c r="F10" s="351">
        <v>1727661</v>
      </c>
      <c r="G10" s="105">
        <f t="shared" si="1"/>
        <v>18804</v>
      </c>
    </row>
    <row r="11" spans="1:7" ht="35.25" customHeight="1" thickBot="1">
      <c r="A11" s="136" t="s">
        <v>149</v>
      </c>
      <c r="B11" s="321">
        <v>39924</v>
      </c>
      <c r="C11" s="340">
        <v>39134</v>
      </c>
      <c r="D11" s="341">
        <f t="shared" si="0"/>
        <v>790</v>
      </c>
      <c r="E11" s="171">
        <v>1747931</v>
      </c>
      <c r="F11" s="171">
        <v>1695852</v>
      </c>
      <c r="G11" s="341">
        <f t="shared" si="1"/>
        <v>52079</v>
      </c>
    </row>
    <row r="12" spans="1:7" ht="35.25" customHeight="1" thickTop="1">
      <c r="A12" s="139" t="s">
        <v>162</v>
      </c>
      <c r="B12" s="172">
        <f aca="true" t="shared" si="2" ref="B12:G12">SUM(B6:B11)</f>
        <v>238360</v>
      </c>
      <c r="C12" s="338">
        <f t="shared" si="2"/>
        <v>233731</v>
      </c>
      <c r="D12" s="167">
        <f t="shared" si="2"/>
        <v>4629</v>
      </c>
      <c r="E12" s="339">
        <f t="shared" si="2"/>
        <v>10577349</v>
      </c>
      <c r="F12" s="339">
        <f t="shared" si="2"/>
        <v>10438104</v>
      </c>
      <c r="G12" s="167">
        <f t="shared" si="2"/>
        <v>139245</v>
      </c>
    </row>
    <row r="13" spans="1:7" ht="35.25" customHeight="1">
      <c r="A13" s="120"/>
      <c r="B13" s="4"/>
      <c r="C13" s="4"/>
      <c r="D13" s="4"/>
      <c r="E13" s="4"/>
      <c r="F13" s="4"/>
      <c r="G13" s="89"/>
    </row>
    <row r="14" spans="1:6" ht="30" customHeight="1">
      <c r="A14" s="3"/>
      <c r="B14" s="4"/>
      <c r="C14" s="3"/>
      <c r="D14" s="3"/>
      <c r="E14" s="464" t="s">
        <v>155</v>
      </c>
      <c r="F14" s="464"/>
    </row>
  </sheetData>
  <sheetProtection/>
  <mergeCells count="5">
    <mergeCell ref="A1:G1"/>
    <mergeCell ref="E14:F14"/>
    <mergeCell ref="B4:D4"/>
    <mergeCell ref="E4:G4"/>
    <mergeCell ref="B3:G3"/>
  </mergeCells>
  <printOptions/>
  <pageMargins left="0.7874015748031497" right="0.7874015748031497" top="0.984251968503937" bottom="0.5905511811023623" header="0.5118110236220472" footer="0.5118110236220472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3"/>
  <sheetViews>
    <sheetView zoomScale="90" zoomScaleNormal="90" zoomScalePageLayoutView="0" workbookViewId="0" topLeftCell="A16">
      <selection activeCell="A1" sqref="A1:K1"/>
    </sheetView>
  </sheetViews>
  <sheetFormatPr defaultColWidth="9.00390625" defaultRowHeight="13.5"/>
  <cols>
    <col min="1" max="1" width="14.00390625" style="232" customWidth="1"/>
    <col min="2" max="11" width="12.125" style="232" customWidth="1"/>
    <col min="12" max="16384" width="9.00390625" style="232" customWidth="1"/>
  </cols>
  <sheetData>
    <row r="1" spans="1:11" s="233" customFormat="1" ht="24.75" customHeight="1">
      <c r="A1" s="468" t="s">
        <v>8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</row>
    <row r="2" s="233" customFormat="1" ht="24.75" customHeight="1">
      <c r="K2" s="234" t="s">
        <v>9</v>
      </c>
    </row>
    <row r="3" spans="1:11" s="233" customFormat="1" ht="24.75" customHeight="1">
      <c r="A3" s="546"/>
      <c r="B3" s="548" t="s">
        <v>10</v>
      </c>
      <c r="C3" s="548"/>
      <c r="D3" s="549" t="s">
        <v>11</v>
      </c>
      <c r="E3" s="550"/>
      <c r="F3" s="549" t="s">
        <v>12</v>
      </c>
      <c r="G3" s="550"/>
      <c r="H3" s="549" t="s">
        <v>13</v>
      </c>
      <c r="I3" s="550"/>
      <c r="J3" s="551" t="s">
        <v>14</v>
      </c>
      <c r="K3" s="551"/>
    </row>
    <row r="4" spans="1:11" s="233" customFormat="1" ht="24.75" customHeight="1">
      <c r="A4" s="547"/>
      <c r="B4" s="295" t="s">
        <v>349</v>
      </c>
      <c r="C4" s="296" t="s">
        <v>320</v>
      </c>
      <c r="D4" s="235" t="str">
        <f>B4</f>
        <v>２７年度</v>
      </c>
      <c r="E4" s="235" t="str">
        <f>C4</f>
        <v>２６年度</v>
      </c>
      <c r="F4" s="235" t="str">
        <f>B4</f>
        <v>２７年度</v>
      </c>
      <c r="G4" s="235" t="str">
        <f>C4</f>
        <v>２６年度</v>
      </c>
      <c r="H4" s="235" t="str">
        <f>B4</f>
        <v>２７年度</v>
      </c>
      <c r="I4" s="235" t="str">
        <f>C4</f>
        <v>２６年度</v>
      </c>
      <c r="J4" s="235" t="str">
        <f>B4</f>
        <v>２７年度</v>
      </c>
      <c r="K4" s="235" t="str">
        <f>I4</f>
        <v>２６年度</v>
      </c>
    </row>
    <row r="5" spans="1:11" s="233" customFormat="1" ht="24.75" customHeight="1">
      <c r="A5" s="236" t="s">
        <v>176</v>
      </c>
      <c r="B5" s="275">
        <v>160500</v>
      </c>
      <c r="C5" s="237">
        <v>130858</v>
      </c>
      <c r="D5" s="237">
        <v>0</v>
      </c>
      <c r="E5" s="237">
        <v>16480</v>
      </c>
      <c r="F5" s="237">
        <v>0</v>
      </c>
      <c r="G5" s="237">
        <v>0</v>
      </c>
      <c r="H5" s="237">
        <v>0</v>
      </c>
      <c r="I5" s="237">
        <v>0</v>
      </c>
      <c r="J5" s="238">
        <f aca="true" t="shared" si="0" ref="J5:K7">SUM(B5,D5,F5,H5)</f>
        <v>160500</v>
      </c>
      <c r="K5" s="238">
        <f t="shared" si="0"/>
        <v>147338</v>
      </c>
    </row>
    <row r="6" spans="1:11" s="233" customFormat="1" ht="24.75" customHeight="1">
      <c r="A6" s="239" t="s">
        <v>177</v>
      </c>
      <c r="B6" s="276">
        <v>173410</v>
      </c>
      <c r="C6" s="240">
        <v>194549</v>
      </c>
      <c r="D6" s="240">
        <v>0</v>
      </c>
      <c r="E6" s="240">
        <v>58784</v>
      </c>
      <c r="F6" s="240">
        <v>0</v>
      </c>
      <c r="G6" s="240">
        <v>0</v>
      </c>
      <c r="H6" s="240">
        <v>87700</v>
      </c>
      <c r="I6" s="240">
        <v>13500</v>
      </c>
      <c r="J6" s="241">
        <f t="shared" si="0"/>
        <v>261110</v>
      </c>
      <c r="K6" s="241">
        <f t="shared" si="0"/>
        <v>266833</v>
      </c>
    </row>
    <row r="7" spans="1:11" s="233" customFormat="1" ht="24.75" customHeight="1">
      <c r="A7" s="242" t="s">
        <v>5</v>
      </c>
      <c r="B7" s="277">
        <v>350030</v>
      </c>
      <c r="C7" s="243">
        <v>475533</v>
      </c>
      <c r="D7" s="243">
        <v>54450</v>
      </c>
      <c r="E7" s="243">
        <v>271369</v>
      </c>
      <c r="F7" s="243">
        <v>64136</v>
      </c>
      <c r="G7" s="243">
        <v>125500</v>
      </c>
      <c r="H7" s="243">
        <v>215500</v>
      </c>
      <c r="I7" s="243">
        <v>110399</v>
      </c>
      <c r="J7" s="248">
        <f t="shared" si="0"/>
        <v>684116</v>
      </c>
      <c r="K7" s="248">
        <f t="shared" si="0"/>
        <v>982801</v>
      </c>
    </row>
    <row r="8" spans="1:11" s="233" customFormat="1" ht="24.75" customHeight="1">
      <c r="A8" s="244" t="s">
        <v>71</v>
      </c>
      <c r="B8" s="278">
        <f aca="true" t="shared" si="1" ref="B8:H8">SUM(B5:B7)</f>
        <v>683940</v>
      </c>
      <c r="C8" s="245">
        <f>SUM(C5:C7)</f>
        <v>800940</v>
      </c>
      <c r="D8" s="245">
        <f t="shared" si="1"/>
        <v>54450</v>
      </c>
      <c r="E8" s="245">
        <f>SUM(E5:E7)</f>
        <v>346633</v>
      </c>
      <c r="F8" s="245">
        <f t="shared" si="1"/>
        <v>64136</v>
      </c>
      <c r="G8" s="245">
        <f>SUM(G5:G7)</f>
        <v>125500</v>
      </c>
      <c r="H8" s="245">
        <f t="shared" si="1"/>
        <v>303200</v>
      </c>
      <c r="I8" s="245">
        <f>SUM(I5:I7)</f>
        <v>123899</v>
      </c>
      <c r="J8" s="251">
        <f>SUM(J5:J7)</f>
        <v>1105726</v>
      </c>
      <c r="K8" s="251">
        <f>SUM(K5:K7)</f>
        <v>1396972</v>
      </c>
    </row>
    <row r="9" spans="1:11" s="233" customFormat="1" ht="24.75" customHeight="1">
      <c r="A9" s="246" t="s">
        <v>168</v>
      </c>
      <c r="B9" s="279">
        <v>630558</v>
      </c>
      <c r="C9" s="216">
        <v>424654</v>
      </c>
      <c r="D9" s="237">
        <v>2052611</v>
      </c>
      <c r="E9" s="237">
        <v>101529</v>
      </c>
      <c r="F9" s="237">
        <v>16914</v>
      </c>
      <c r="G9" s="237">
        <v>151679</v>
      </c>
      <c r="H9" s="237">
        <v>93313</v>
      </c>
      <c r="I9" s="237">
        <v>381776</v>
      </c>
      <c r="J9" s="238">
        <f aca="true" t="shared" si="2" ref="J9:K11">SUM(B9,D9,F9,H9)</f>
        <v>2793396</v>
      </c>
      <c r="K9" s="238">
        <f t="shared" si="2"/>
        <v>1059638</v>
      </c>
    </row>
    <row r="10" spans="1:11" s="233" customFormat="1" ht="24.75" customHeight="1">
      <c r="A10" s="239" t="s">
        <v>15</v>
      </c>
      <c r="B10" s="276">
        <v>506370</v>
      </c>
      <c r="C10" s="240">
        <v>143580</v>
      </c>
      <c r="D10" s="240">
        <v>158610</v>
      </c>
      <c r="E10" s="240">
        <v>76004</v>
      </c>
      <c r="F10" s="240">
        <v>41067</v>
      </c>
      <c r="G10" s="240">
        <v>36648</v>
      </c>
      <c r="H10" s="240">
        <v>103110</v>
      </c>
      <c r="I10" s="240">
        <v>115700</v>
      </c>
      <c r="J10" s="241">
        <f t="shared" si="2"/>
        <v>809157</v>
      </c>
      <c r="K10" s="241">
        <f t="shared" si="2"/>
        <v>371932</v>
      </c>
    </row>
    <row r="11" spans="1:11" s="233" customFormat="1" ht="24.75" customHeight="1">
      <c r="A11" s="247" t="s">
        <v>16</v>
      </c>
      <c r="B11" s="280">
        <v>389125</v>
      </c>
      <c r="C11" s="108">
        <v>764528</v>
      </c>
      <c r="D11" s="243">
        <v>364000</v>
      </c>
      <c r="E11" s="243">
        <v>0</v>
      </c>
      <c r="F11" s="243">
        <v>356604</v>
      </c>
      <c r="G11" s="243">
        <v>163668</v>
      </c>
      <c r="H11" s="243">
        <v>151834</v>
      </c>
      <c r="I11" s="243">
        <v>188395</v>
      </c>
      <c r="J11" s="248">
        <f t="shared" si="2"/>
        <v>1261563</v>
      </c>
      <c r="K11" s="248">
        <f t="shared" si="2"/>
        <v>1116591</v>
      </c>
    </row>
    <row r="12" spans="1:11" s="233" customFormat="1" ht="24.75" customHeight="1">
      <c r="A12" s="249" t="s">
        <v>76</v>
      </c>
      <c r="B12" s="281">
        <f>SUM(B9:B11)</f>
        <v>1526053</v>
      </c>
      <c r="C12" s="250">
        <f>SUM(C9:C11)</f>
        <v>1332762</v>
      </c>
      <c r="D12" s="250">
        <f aca="true" t="shared" si="3" ref="D12:K12">SUM(D9:D11)</f>
        <v>2575221</v>
      </c>
      <c r="E12" s="250">
        <f>SUM(E9:E11)</f>
        <v>177533</v>
      </c>
      <c r="F12" s="250">
        <f t="shared" si="3"/>
        <v>414585</v>
      </c>
      <c r="G12" s="250">
        <f>SUM(G9:G11)</f>
        <v>351995</v>
      </c>
      <c r="H12" s="250">
        <f t="shared" si="3"/>
        <v>348257</v>
      </c>
      <c r="I12" s="250">
        <f>SUM(I9:I11)</f>
        <v>685871</v>
      </c>
      <c r="J12" s="251">
        <f t="shared" si="3"/>
        <v>4864116</v>
      </c>
      <c r="K12" s="251">
        <f t="shared" si="3"/>
        <v>2548161</v>
      </c>
    </row>
    <row r="13" spans="1:11" s="233" customFormat="1" ht="24.75" customHeight="1">
      <c r="A13" s="252" t="s">
        <v>141</v>
      </c>
      <c r="B13" s="359">
        <f aca="true" t="shared" si="4" ref="B13:H13">SUM(B8,B12)</f>
        <v>2209993</v>
      </c>
      <c r="C13" s="360">
        <f>SUM(C8,C12)</f>
        <v>2133702</v>
      </c>
      <c r="D13" s="360">
        <f t="shared" si="4"/>
        <v>2629671</v>
      </c>
      <c r="E13" s="360">
        <f>SUM(E8,E12)</f>
        <v>524166</v>
      </c>
      <c r="F13" s="360">
        <f t="shared" si="4"/>
        <v>478721</v>
      </c>
      <c r="G13" s="360">
        <f>SUM(G8,G12)</f>
        <v>477495</v>
      </c>
      <c r="H13" s="360">
        <f t="shared" si="4"/>
        <v>651457</v>
      </c>
      <c r="I13" s="360">
        <f>SUM(I8,I12)</f>
        <v>809770</v>
      </c>
      <c r="J13" s="238">
        <f>SUM(J8,J12)</f>
        <v>5969842</v>
      </c>
      <c r="K13" s="238">
        <f>SUM(K8,K12)</f>
        <v>3945133</v>
      </c>
    </row>
    <row r="14" spans="1:11" s="233" customFormat="1" ht="24.75" customHeight="1">
      <c r="A14" s="376" t="s">
        <v>36</v>
      </c>
      <c r="B14" s="377">
        <v>438529</v>
      </c>
      <c r="C14" s="216">
        <v>359173</v>
      </c>
      <c r="D14" s="216">
        <v>362275</v>
      </c>
      <c r="E14" s="216">
        <v>722770</v>
      </c>
      <c r="F14" s="216">
        <v>9520</v>
      </c>
      <c r="G14" s="216">
        <v>211305</v>
      </c>
      <c r="H14" s="216">
        <v>50564</v>
      </c>
      <c r="I14" s="216">
        <v>140045</v>
      </c>
      <c r="J14" s="238">
        <f>SUM(B14,D14,F14,H14)</f>
        <v>860888</v>
      </c>
      <c r="K14" s="238">
        <f>C14+E14+G14+I14</f>
        <v>1433293</v>
      </c>
    </row>
    <row r="15" spans="1:11" s="233" customFormat="1" ht="24.75" customHeight="1">
      <c r="A15" s="381" t="s">
        <v>37</v>
      </c>
      <c r="B15" s="382">
        <v>542271</v>
      </c>
      <c r="C15" s="240">
        <v>374189</v>
      </c>
      <c r="D15" s="240">
        <v>4150</v>
      </c>
      <c r="E15" s="240">
        <v>0</v>
      </c>
      <c r="F15" s="240">
        <v>68900</v>
      </c>
      <c r="G15" s="240">
        <v>81015</v>
      </c>
      <c r="H15" s="240">
        <v>26780</v>
      </c>
      <c r="I15" s="240">
        <v>191949</v>
      </c>
      <c r="J15" s="241">
        <f>SUM(B15,D15,F15,H15)</f>
        <v>642101</v>
      </c>
      <c r="K15" s="241">
        <f>C15+E15+G15+I15</f>
        <v>647153</v>
      </c>
    </row>
    <row r="16" spans="1:11" s="233" customFormat="1" ht="24.75" customHeight="1">
      <c r="A16" s="378" t="s">
        <v>38</v>
      </c>
      <c r="B16" s="379">
        <v>95527</v>
      </c>
      <c r="C16" s="219">
        <v>167276</v>
      </c>
      <c r="D16" s="219">
        <v>23298</v>
      </c>
      <c r="E16" s="219">
        <v>0</v>
      </c>
      <c r="F16" s="219">
        <v>25439</v>
      </c>
      <c r="G16" s="219">
        <v>49929</v>
      </c>
      <c r="H16" s="219">
        <v>60070</v>
      </c>
      <c r="I16" s="219">
        <v>293710</v>
      </c>
      <c r="J16" s="380">
        <f>SUM(B16,D16,F16,H16)</f>
        <v>204334</v>
      </c>
      <c r="K16" s="380">
        <f>C16+E16+G16+I16</f>
        <v>510915</v>
      </c>
    </row>
    <row r="17" spans="1:11" s="233" customFormat="1" ht="24.75" customHeight="1">
      <c r="A17" s="374" t="s">
        <v>70</v>
      </c>
      <c r="B17" s="375">
        <f aca="true" t="shared" si="5" ref="B17:J17">SUM(B14:B16)</f>
        <v>1076327</v>
      </c>
      <c r="C17" s="250">
        <f>SUM(C14:C16)</f>
        <v>900638</v>
      </c>
      <c r="D17" s="250">
        <f t="shared" si="5"/>
        <v>389723</v>
      </c>
      <c r="E17" s="250">
        <f>SUM(E14:E16)</f>
        <v>722770</v>
      </c>
      <c r="F17" s="250">
        <f t="shared" si="5"/>
        <v>103859</v>
      </c>
      <c r="G17" s="250">
        <f>SUM(G14:G16)</f>
        <v>342249</v>
      </c>
      <c r="H17" s="250">
        <f t="shared" si="5"/>
        <v>137414</v>
      </c>
      <c r="I17" s="250">
        <f>SUM(I14:I16)</f>
        <v>625704</v>
      </c>
      <c r="J17" s="251">
        <f t="shared" si="5"/>
        <v>1707323</v>
      </c>
      <c r="K17" s="251">
        <f>SUM(K14:K16)</f>
        <v>2591361</v>
      </c>
    </row>
    <row r="18" spans="1:11" s="233" customFormat="1" ht="24.75" customHeight="1">
      <c r="A18" s="361" t="s">
        <v>180</v>
      </c>
      <c r="B18" s="362">
        <v>137682</v>
      </c>
      <c r="C18" s="363">
        <v>365993</v>
      </c>
      <c r="D18" s="108">
        <v>37000</v>
      </c>
      <c r="E18" s="108">
        <v>0</v>
      </c>
      <c r="F18" s="363">
        <v>0</v>
      </c>
      <c r="G18" s="363">
        <v>7980</v>
      </c>
      <c r="H18" s="108">
        <v>103560</v>
      </c>
      <c r="I18" s="108">
        <v>29660</v>
      </c>
      <c r="J18" s="248">
        <f>SUM(B18,D18,F18,H18)</f>
        <v>278242</v>
      </c>
      <c r="K18" s="248">
        <f>C18+E18+G18+I18</f>
        <v>403633</v>
      </c>
    </row>
    <row r="19" spans="1:11" s="233" customFormat="1" ht="24.75" customHeight="1">
      <c r="A19" s="239" t="s">
        <v>146</v>
      </c>
      <c r="B19" s="276">
        <v>173620</v>
      </c>
      <c r="C19" s="240">
        <v>173339</v>
      </c>
      <c r="D19" s="240">
        <v>534175</v>
      </c>
      <c r="E19" s="240">
        <v>464900</v>
      </c>
      <c r="F19" s="240">
        <v>7607</v>
      </c>
      <c r="G19" s="240">
        <v>0</v>
      </c>
      <c r="H19" s="240">
        <v>14500</v>
      </c>
      <c r="I19" s="240">
        <v>0</v>
      </c>
      <c r="J19" s="241">
        <f>SUM(B19,D19,F19,H19)</f>
        <v>729902</v>
      </c>
      <c r="K19" s="241">
        <f>C19+E19+G19+I19</f>
        <v>638239</v>
      </c>
    </row>
    <row r="20" spans="1:11" s="233" customFormat="1" ht="24.75" customHeight="1">
      <c r="A20" s="242" t="s">
        <v>147</v>
      </c>
      <c r="B20" s="277">
        <v>373118</v>
      </c>
      <c r="C20" s="243">
        <v>918208</v>
      </c>
      <c r="D20" s="243">
        <v>0</v>
      </c>
      <c r="E20" s="243">
        <v>0</v>
      </c>
      <c r="F20" s="243">
        <v>47897</v>
      </c>
      <c r="G20" s="243">
        <v>21490</v>
      </c>
      <c r="H20" s="243">
        <v>619470</v>
      </c>
      <c r="I20" s="243">
        <v>402490</v>
      </c>
      <c r="J20" s="248">
        <f>SUM(B20,D20,F20,H20)</f>
        <v>1040485</v>
      </c>
      <c r="K20" s="253">
        <f>C20+E20+G20+I20</f>
        <v>1342188</v>
      </c>
    </row>
    <row r="21" spans="1:11" s="233" customFormat="1" ht="24.75" customHeight="1" thickBot="1">
      <c r="A21" s="254" t="s">
        <v>133</v>
      </c>
      <c r="B21" s="282">
        <f aca="true" t="shared" si="6" ref="B21:K21">SUM(B18:B20)</f>
        <v>684420</v>
      </c>
      <c r="C21" s="284">
        <f>SUM(C18:C20)</f>
        <v>1457540</v>
      </c>
      <c r="D21" s="284">
        <f t="shared" si="6"/>
        <v>571175</v>
      </c>
      <c r="E21" s="284">
        <f>SUM(E18:E20)</f>
        <v>464900</v>
      </c>
      <c r="F21" s="255">
        <f t="shared" si="6"/>
        <v>55504</v>
      </c>
      <c r="G21" s="255">
        <f>SUM(G18:G20)</f>
        <v>29470</v>
      </c>
      <c r="H21" s="255">
        <f t="shared" si="6"/>
        <v>737530</v>
      </c>
      <c r="I21" s="255">
        <f>SUM(I18:I20)</f>
        <v>432150</v>
      </c>
      <c r="J21" s="256">
        <f t="shared" si="6"/>
        <v>2048629</v>
      </c>
      <c r="K21" s="256">
        <f t="shared" si="6"/>
        <v>2384060</v>
      </c>
    </row>
    <row r="22" spans="1:11" s="1" customFormat="1" ht="24.75" customHeight="1" thickTop="1">
      <c r="A22" s="257" t="s">
        <v>151</v>
      </c>
      <c r="B22" s="283">
        <f aca="true" t="shared" si="7" ref="B22:H22">B13+B17+B21</f>
        <v>3970740</v>
      </c>
      <c r="C22" s="285">
        <f>C13+C17+C21</f>
        <v>4491880</v>
      </c>
      <c r="D22" s="285">
        <f t="shared" si="7"/>
        <v>3590569</v>
      </c>
      <c r="E22" s="285">
        <f>E13+E17+E21</f>
        <v>1711836</v>
      </c>
      <c r="F22" s="258">
        <f t="shared" si="7"/>
        <v>638084</v>
      </c>
      <c r="G22" s="258">
        <f>G13+G17+G21</f>
        <v>849214</v>
      </c>
      <c r="H22" s="258">
        <f t="shared" si="7"/>
        <v>1526401</v>
      </c>
      <c r="I22" s="258">
        <f>I13+I17+I21</f>
        <v>1867624</v>
      </c>
      <c r="J22" s="259">
        <f>SUM(J13,J17,J21)</f>
        <v>9725794</v>
      </c>
      <c r="K22" s="259">
        <f>K13+K17+K21</f>
        <v>8920554</v>
      </c>
    </row>
    <row r="23" spans="7:8" ht="22.5" customHeight="1">
      <c r="G23" s="10" t="s">
        <v>142</v>
      </c>
      <c r="H23" s="260" t="s">
        <v>280</v>
      </c>
    </row>
  </sheetData>
  <sheetProtection/>
  <mergeCells count="7">
    <mergeCell ref="A1:K1"/>
    <mergeCell ref="A3:A4"/>
    <mergeCell ref="B3:C3"/>
    <mergeCell ref="D3:E3"/>
    <mergeCell ref="F3:G3"/>
    <mergeCell ref="H3:I3"/>
    <mergeCell ref="J3:K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"/>
  <sheetViews>
    <sheetView zoomScalePageLayoutView="0" workbookViewId="0" topLeftCell="D1">
      <selection activeCell="A1" sqref="A1:P1"/>
    </sheetView>
  </sheetViews>
  <sheetFormatPr defaultColWidth="9.00390625" defaultRowHeight="13.5"/>
  <cols>
    <col min="1" max="1" width="3.75390625" style="26" customWidth="1"/>
    <col min="2" max="2" width="5.625" style="0" customWidth="1"/>
    <col min="3" max="3" width="7.75390625" style="0" customWidth="1"/>
    <col min="4" max="4" width="8.00390625" style="0" customWidth="1"/>
    <col min="5" max="6" width="12.50390625" style="0" customWidth="1"/>
    <col min="7" max="7" width="12.375" style="91" customWidth="1"/>
    <col min="8" max="9" width="12.50390625" style="0" customWidth="1"/>
    <col min="10" max="10" width="12.50390625" style="91" customWidth="1"/>
    <col min="11" max="12" width="12.50390625" style="0" customWidth="1"/>
    <col min="13" max="13" width="12.375" style="47" customWidth="1"/>
    <col min="14" max="15" width="12.50390625" style="0" customWidth="1"/>
    <col min="16" max="16" width="12.375" style="91" customWidth="1"/>
  </cols>
  <sheetData>
    <row r="1" spans="1:16" ht="34.5" customHeight="1">
      <c r="A1" s="468" t="s">
        <v>58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</row>
    <row r="2" spans="1:16" ht="34.5" customHeight="1">
      <c r="A2" s="25"/>
      <c r="B2" s="10"/>
      <c r="C2" s="10"/>
      <c r="D2" s="10"/>
      <c r="E2" s="10"/>
      <c r="G2" s="88"/>
      <c r="H2" s="10"/>
      <c r="I2" s="10"/>
      <c r="J2" s="88"/>
      <c r="K2" s="10"/>
      <c r="L2" s="10"/>
      <c r="N2" s="10"/>
      <c r="O2" s="10" t="s">
        <v>182</v>
      </c>
      <c r="P2" s="88"/>
    </row>
    <row r="3" spans="1:16" ht="25.5" customHeight="1">
      <c r="A3" s="82"/>
      <c r="B3" s="83"/>
      <c r="C3" s="83"/>
      <c r="D3" s="83"/>
      <c r="E3" s="176" t="s">
        <v>343</v>
      </c>
      <c r="F3" s="5" t="s">
        <v>316</v>
      </c>
      <c r="G3" s="469" t="s">
        <v>136</v>
      </c>
      <c r="H3" s="5" t="str">
        <f>E3</f>
        <v>平成２７年度</v>
      </c>
      <c r="I3" s="5" t="str">
        <f>F3</f>
        <v>平成２６年度</v>
      </c>
      <c r="J3" s="469" t="s">
        <v>136</v>
      </c>
      <c r="K3" s="5" t="str">
        <f>E3</f>
        <v>平成２７年度</v>
      </c>
      <c r="L3" s="368" t="str">
        <f>F3</f>
        <v>平成２６年度</v>
      </c>
      <c r="M3" s="469" t="s">
        <v>136</v>
      </c>
      <c r="N3" s="5" t="str">
        <f>E3</f>
        <v>平成２７年度</v>
      </c>
      <c r="O3" s="5" t="str">
        <f>F3</f>
        <v>平成２６年度</v>
      </c>
      <c r="P3" s="476" t="s">
        <v>136</v>
      </c>
    </row>
    <row r="4" spans="1:16" ht="34.5" customHeight="1">
      <c r="A4" s="84"/>
      <c r="B4" s="35"/>
      <c r="C4" s="35"/>
      <c r="D4" s="35"/>
      <c r="E4" s="177" t="s">
        <v>78</v>
      </c>
      <c r="F4" s="6" t="s">
        <v>78</v>
      </c>
      <c r="G4" s="470"/>
      <c r="H4" s="9" t="s">
        <v>164</v>
      </c>
      <c r="I4" s="9" t="s">
        <v>164</v>
      </c>
      <c r="J4" s="475"/>
      <c r="K4" s="9" t="s">
        <v>174</v>
      </c>
      <c r="L4" s="114" t="s">
        <v>174</v>
      </c>
      <c r="M4" s="470"/>
      <c r="N4" s="96" t="s">
        <v>131</v>
      </c>
      <c r="O4" s="96" t="s">
        <v>131</v>
      </c>
      <c r="P4" s="477"/>
    </row>
    <row r="5" spans="1:16" ht="34.5" customHeight="1" thickBot="1">
      <c r="A5" s="84"/>
      <c r="B5" s="35"/>
      <c r="C5" s="35"/>
      <c r="D5" s="35"/>
      <c r="E5" s="178" t="s">
        <v>63</v>
      </c>
      <c r="F5" s="9" t="s">
        <v>63</v>
      </c>
      <c r="G5" s="470"/>
      <c r="H5" s="9" t="s">
        <v>64</v>
      </c>
      <c r="I5" s="9" t="s">
        <v>64</v>
      </c>
      <c r="J5" s="475"/>
      <c r="K5" s="9" t="s">
        <v>175</v>
      </c>
      <c r="L5" s="114" t="s">
        <v>175</v>
      </c>
      <c r="M5" s="470"/>
      <c r="N5" s="96" t="s">
        <v>132</v>
      </c>
      <c r="O5" s="96" t="s">
        <v>132</v>
      </c>
      <c r="P5" s="477"/>
    </row>
    <row r="6" spans="1:16" ht="34.5" customHeight="1" thickTop="1">
      <c r="A6" s="482" t="s">
        <v>53</v>
      </c>
      <c r="B6" s="487" t="s">
        <v>84</v>
      </c>
      <c r="C6" s="488"/>
      <c r="D6" s="488"/>
      <c r="E6" s="315">
        <v>143932</v>
      </c>
      <c r="F6" s="264">
        <v>145403</v>
      </c>
      <c r="G6" s="175">
        <v>-1471</v>
      </c>
      <c r="H6" s="264">
        <v>140994</v>
      </c>
      <c r="I6" s="264">
        <v>139012</v>
      </c>
      <c r="J6" s="364">
        <f aca="true" t="shared" si="0" ref="J6:J14">H6-I6</f>
        <v>1982</v>
      </c>
      <c r="K6" s="264">
        <v>145513</v>
      </c>
      <c r="L6" s="369">
        <v>150332</v>
      </c>
      <c r="M6" s="175">
        <v>-4819</v>
      </c>
      <c r="N6" s="264">
        <v>207485</v>
      </c>
      <c r="O6" s="264">
        <v>210912</v>
      </c>
      <c r="P6" s="175">
        <v>-3427</v>
      </c>
    </row>
    <row r="7" spans="1:16" ht="34.5" customHeight="1">
      <c r="A7" s="483"/>
      <c r="B7" s="6" t="s">
        <v>54</v>
      </c>
      <c r="C7" s="473" t="s">
        <v>55</v>
      </c>
      <c r="D7" s="474"/>
      <c r="E7" s="316">
        <v>15939</v>
      </c>
      <c r="F7" s="265">
        <v>15691</v>
      </c>
      <c r="G7" s="261">
        <v>248</v>
      </c>
      <c r="H7" s="265">
        <v>21106</v>
      </c>
      <c r="I7" s="265">
        <v>20991</v>
      </c>
      <c r="J7" s="263">
        <f t="shared" si="0"/>
        <v>115</v>
      </c>
      <c r="K7" s="265">
        <v>15726</v>
      </c>
      <c r="L7" s="370">
        <v>16063</v>
      </c>
      <c r="M7" s="261">
        <v>-337</v>
      </c>
      <c r="N7" s="265">
        <v>19567</v>
      </c>
      <c r="O7" s="265">
        <v>19918</v>
      </c>
      <c r="P7" s="261">
        <v>-351</v>
      </c>
    </row>
    <row r="8" spans="1:16" ht="34.5" customHeight="1">
      <c r="A8" s="483"/>
      <c r="B8" s="9"/>
      <c r="C8" s="473" t="s">
        <v>56</v>
      </c>
      <c r="D8" s="474"/>
      <c r="E8" s="316">
        <v>3587</v>
      </c>
      <c r="F8" s="265">
        <v>3862</v>
      </c>
      <c r="G8" s="105">
        <v>-275</v>
      </c>
      <c r="H8" s="265">
        <v>3307</v>
      </c>
      <c r="I8" s="265">
        <v>3306</v>
      </c>
      <c r="J8" s="263">
        <f t="shared" si="0"/>
        <v>1</v>
      </c>
      <c r="K8" s="265">
        <v>2762</v>
      </c>
      <c r="L8" s="370">
        <v>2972</v>
      </c>
      <c r="M8" s="105">
        <v>-210</v>
      </c>
      <c r="N8" s="265">
        <v>3001</v>
      </c>
      <c r="O8" s="265">
        <v>3271</v>
      </c>
      <c r="P8" s="105">
        <v>-270</v>
      </c>
    </row>
    <row r="9" spans="1:16" ht="34.5" customHeight="1">
      <c r="A9" s="483"/>
      <c r="B9" s="8" t="s">
        <v>86</v>
      </c>
      <c r="C9" s="473" t="s">
        <v>85</v>
      </c>
      <c r="D9" s="474"/>
      <c r="E9" s="316">
        <v>19526</v>
      </c>
      <c r="F9" s="265">
        <v>19553</v>
      </c>
      <c r="G9" s="263">
        <v>-27</v>
      </c>
      <c r="H9" s="265">
        <v>24413</v>
      </c>
      <c r="I9" s="265">
        <v>24297</v>
      </c>
      <c r="J9" s="365">
        <f t="shared" si="0"/>
        <v>116</v>
      </c>
      <c r="K9" s="265">
        <v>18488</v>
      </c>
      <c r="L9" s="370">
        <v>19035</v>
      </c>
      <c r="M9" s="105">
        <v>-547</v>
      </c>
      <c r="N9" s="265">
        <v>22568</v>
      </c>
      <c r="O9" s="265">
        <v>23189</v>
      </c>
      <c r="P9" s="105">
        <v>-621</v>
      </c>
    </row>
    <row r="10" spans="1:16" ht="34.5" customHeight="1">
      <c r="A10" s="484"/>
      <c r="B10" s="471" t="s">
        <v>57</v>
      </c>
      <c r="C10" s="472"/>
      <c r="D10" s="472"/>
      <c r="E10" s="317">
        <v>163458</v>
      </c>
      <c r="F10" s="267">
        <v>164956</v>
      </c>
      <c r="G10" s="266">
        <v>-1498</v>
      </c>
      <c r="H10" s="267">
        <v>165407</v>
      </c>
      <c r="I10" s="267">
        <v>163309</v>
      </c>
      <c r="J10" s="266">
        <f t="shared" si="0"/>
        <v>2098</v>
      </c>
      <c r="K10" s="267">
        <v>164001</v>
      </c>
      <c r="L10" s="371">
        <v>169367</v>
      </c>
      <c r="M10" s="268">
        <v>-5366</v>
      </c>
      <c r="N10" s="267">
        <v>230053</v>
      </c>
      <c r="O10" s="267">
        <v>234102</v>
      </c>
      <c r="P10" s="268">
        <v>-4049</v>
      </c>
    </row>
    <row r="11" spans="1:16" ht="34.5" customHeight="1">
      <c r="A11" s="485" t="s">
        <v>65</v>
      </c>
      <c r="B11" s="473" t="s">
        <v>87</v>
      </c>
      <c r="C11" s="474"/>
      <c r="D11" s="474"/>
      <c r="E11" s="330">
        <v>77308</v>
      </c>
      <c r="F11" s="329">
        <v>78887</v>
      </c>
      <c r="G11" s="167">
        <v>-1579</v>
      </c>
      <c r="H11" s="265">
        <v>91452</v>
      </c>
      <c r="I11" s="265">
        <v>94183</v>
      </c>
      <c r="J11" s="263">
        <f t="shared" si="0"/>
        <v>-2731</v>
      </c>
      <c r="K11" s="265">
        <v>76065</v>
      </c>
      <c r="L11" s="370">
        <v>78899</v>
      </c>
      <c r="M11" s="167">
        <v>-2834</v>
      </c>
      <c r="N11" s="265">
        <v>89340</v>
      </c>
      <c r="O11" s="265">
        <v>91023</v>
      </c>
      <c r="P11" s="261">
        <v>-1683</v>
      </c>
    </row>
    <row r="12" spans="1:16" ht="34.5" customHeight="1">
      <c r="A12" s="483"/>
      <c r="B12" s="473" t="s">
        <v>88</v>
      </c>
      <c r="C12" s="474"/>
      <c r="D12" s="474"/>
      <c r="E12" s="330">
        <v>213089</v>
      </c>
      <c r="F12" s="329">
        <v>214466</v>
      </c>
      <c r="G12" s="167">
        <v>-1377</v>
      </c>
      <c r="H12" s="265">
        <v>231209</v>
      </c>
      <c r="I12" s="265">
        <v>226066</v>
      </c>
      <c r="J12" s="263">
        <f t="shared" si="0"/>
        <v>5143</v>
      </c>
      <c r="K12" s="265">
        <v>214330</v>
      </c>
      <c r="L12" s="370">
        <v>213692</v>
      </c>
      <c r="M12" s="167">
        <v>638</v>
      </c>
      <c r="N12" s="265">
        <v>222917</v>
      </c>
      <c r="O12" s="265">
        <v>210166</v>
      </c>
      <c r="P12" s="105">
        <v>12751</v>
      </c>
    </row>
    <row r="13" spans="1:16" ht="34.5" customHeight="1" thickBot="1">
      <c r="A13" s="486"/>
      <c r="B13" s="478" t="s">
        <v>89</v>
      </c>
      <c r="C13" s="479"/>
      <c r="D13" s="479"/>
      <c r="E13" s="318">
        <v>290397</v>
      </c>
      <c r="F13" s="320">
        <f>SUM(F11:F12)</f>
        <v>293353</v>
      </c>
      <c r="G13" s="269">
        <v>-2956</v>
      </c>
      <c r="H13" s="270">
        <v>322661</v>
      </c>
      <c r="I13" s="270">
        <v>320249</v>
      </c>
      <c r="J13" s="366">
        <f t="shared" si="0"/>
        <v>2412</v>
      </c>
      <c r="K13" s="270">
        <v>290395</v>
      </c>
      <c r="L13" s="372">
        <v>292591</v>
      </c>
      <c r="M13" s="269">
        <v>-2196</v>
      </c>
      <c r="N13" s="270">
        <v>312256</v>
      </c>
      <c r="O13" s="270">
        <v>301189</v>
      </c>
      <c r="P13" s="269">
        <v>11067</v>
      </c>
    </row>
    <row r="14" spans="1:16" ht="34.5" customHeight="1" thickTop="1">
      <c r="A14" s="480" t="s">
        <v>126</v>
      </c>
      <c r="B14" s="481"/>
      <c r="C14" s="481"/>
      <c r="D14" s="481"/>
      <c r="E14" s="319">
        <v>453855</v>
      </c>
      <c r="F14" s="271">
        <v>458309</v>
      </c>
      <c r="G14" s="271">
        <v>-4454</v>
      </c>
      <c r="H14" s="271">
        <v>488068</v>
      </c>
      <c r="I14" s="271">
        <v>483557</v>
      </c>
      <c r="J14" s="367">
        <f t="shared" si="0"/>
        <v>4511</v>
      </c>
      <c r="K14" s="271">
        <v>454396</v>
      </c>
      <c r="L14" s="373">
        <v>461958</v>
      </c>
      <c r="M14" s="271">
        <v>-7562</v>
      </c>
      <c r="N14" s="271">
        <v>542309</v>
      </c>
      <c r="O14" s="271">
        <v>535291</v>
      </c>
      <c r="P14" s="271">
        <v>7018</v>
      </c>
    </row>
    <row r="15" spans="1:15" ht="42.75" customHeight="1">
      <c r="A15" s="35"/>
      <c r="B15" s="35"/>
      <c r="C15" s="35"/>
      <c r="D15" s="35"/>
      <c r="E15" s="29"/>
      <c r="F15" s="29"/>
      <c r="G15" s="29"/>
      <c r="H15" s="29"/>
      <c r="I15" s="29"/>
      <c r="J15" s="29"/>
      <c r="K15" s="29"/>
      <c r="L15" s="29"/>
      <c r="M15" s="29"/>
      <c r="N15" s="29" t="s">
        <v>172</v>
      </c>
      <c r="O15" s="29"/>
    </row>
    <row r="16" spans="2:16" ht="24" customHeight="1">
      <c r="B16" s="43"/>
      <c r="C16" s="31"/>
      <c r="D16" s="39" t="s">
        <v>83</v>
      </c>
      <c r="E16" s="39" t="s">
        <v>295</v>
      </c>
      <c r="F16" s="43"/>
      <c r="G16" s="92"/>
      <c r="H16" s="39"/>
      <c r="I16" s="39"/>
      <c r="J16" s="90"/>
      <c r="K16" s="39"/>
      <c r="L16" s="39"/>
      <c r="O16" s="43"/>
      <c r="P16" s="92"/>
    </row>
    <row r="17" spans="1:16" ht="24" customHeight="1">
      <c r="A17" s="31"/>
      <c r="B17" s="38"/>
      <c r="C17" s="31"/>
      <c r="D17" s="40"/>
      <c r="E17" s="39" t="s">
        <v>178</v>
      </c>
      <c r="F17" s="39"/>
      <c r="G17" s="90"/>
      <c r="H17" s="39"/>
      <c r="I17" s="39"/>
      <c r="J17" s="90"/>
      <c r="K17" s="39"/>
      <c r="L17" s="39"/>
      <c r="O17" s="39"/>
      <c r="P17" s="90"/>
    </row>
    <row r="18" spans="1:16" ht="24" customHeight="1">
      <c r="A18" s="38"/>
      <c r="B18" s="38"/>
      <c r="C18" s="31"/>
      <c r="D18" s="40"/>
      <c r="E18" s="39" t="s">
        <v>179</v>
      </c>
      <c r="F18" s="39"/>
      <c r="G18" s="90"/>
      <c r="H18" s="39"/>
      <c r="I18" s="39"/>
      <c r="J18" s="90"/>
      <c r="K18" s="39"/>
      <c r="L18" s="39"/>
      <c r="O18" s="39"/>
      <c r="P18" s="90"/>
    </row>
    <row r="19" spans="1:16" ht="13.5">
      <c r="A19" s="31"/>
      <c r="B19" s="31"/>
      <c r="C19" s="42"/>
      <c r="D19" s="42"/>
      <c r="E19" s="44"/>
      <c r="F19" s="39"/>
      <c r="G19" s="90"/>
      <c r="H19" s="44"/>
      <c r="K19" s="42"/>
      <c r="L19" s="44"/>
      <c r="N19" s="44"/>
      <c r="O19" s="39"/>
      <c r="P19" s="90"/>
    </row>
    <row r="20" spans="1:2" ht="13.5">
      <c r="A20" s="42"/>
      <c r="B20" s="42"/>
    </row>
  </sheetData>
  <sheetProtection/>
  <mergeCells count="16">
    <mergeCell ref="B13:D13"/>
    <mergeCell ref="A14:D14"/>
    <mergeCell ref="C8:D8"/>
    <mergeCell ref="C9:D9"/>
    <mergeCell ref="A6:A10"/>
    <mergeCell ref="A11:A13"/>
    <mergeCell ref="B11:D11"/>
    <mergeCell ref="B6:D6"/>
    <mergeCell ref="C7:D7"/>
    <mergeCell ref="A1:P1"/>
    <mergeCell ref="M3:M5"/>
    <mergeCell ref="B10:D10"/>
    <mergeCell ref="B12:D12"/>
    <mergeCell ref="G3:G5"/>
    <mergeCell ref="J3:J5"/>
    <mergeCell ref="P3:P5"/>
  </mergeCells>
  <printOptions/>
  <pageMargins left="0.45" right="0.3937007874015748" top="0.7874015748031497" bottom="0.3937007874015748" header="0.5118110236220472" footer="0.5118110236220472"/>
  <pageSetup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05"/>
  <sheetViews>
    <sheetView zoomScalePageLayoutView="0" workbookViewId="0" topLeftCell="A1">
      <selection activeCell="A1" sqref="A1:K1"/>
    </sheetView>
  </sheetViews>
  <sheetFormatPr defaultColWidth="9.00390625" defaultRowHeight="13.5"/>
  <cols>
    <col min="1" max="1" width="18.50390625" style="47" customWidth="1"/>
    <col min="2" max="7" width="13.25390625" style="47" customWidth="1"/>
    <col min="8" max="11" width="13.25390625" style="34" customWidth="1"/>
    <col min="12" max="16384" width="9.00390625" style="47" customWidth="1"/>
  </cols>
  <sheetData>
    <row r="1" spans="1:11" ht="27" customHeight="1">
      <c r="A1" s="492" t="s">
        <v>77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</row>
    <row r="2" spans="1:11" ht="15.75" customHeight="1">
      <c r="A2" s="179"/>
      <c r="B2" s="179"/>
      <c r="C2" s="179"/>
      <c r="D2" s="179"/>
      <c r="E2" s="179"/>
      <c r="F2" s="179"/>
      <c r="G2" s="179"/>
      <c r="H2" s="206"/>
      <c r="I2" s="206"/>
      <c r="J2" s="493" t="s">
        <v>17</v>
      </c>
      <c r="K2" s="493"/>
    </row>
    <row r="3" spans="1:11" ht="21" customHeight="1">
      <c r="A3" s="490"/>
      <c r="B3" s="494" t="s">
        <v>18</v>
      </c>
      <c r="C3" s="495"/>
      <c r="D3" s="495"/>
      <c r="E3" s="495" t="s">
        <v>19</v>
      </c>
      <c r="F3" s="495"/>
      <c r="G3" s="495"/>
      <c r="H3" s="496" t="s">
        <v>20</v>
      </c>
      <c r="I3" s="496" t="s">
        <v>21</v>
      </c>
      <c r="J3" s="496"/>
      <c r="K3" s="496"/>
    </row>
    <row r="4" spans="1:11" ht="21" customHeight="1" thickBot="1">
      <c r="A4" s="491"/>
      <c r="B4" s="323" t="s">
        <v>22</v>
      </c>
      <c r="C4" s="324" t="s">
        <v>23</v>
      </c>
      <c r="D4" s="327" t="s">
        <v>24</v>
      </c>
      <c r="E4" s="322" t="s">
        <v>25</v>
      </c>
      <c r="F4" s="324" t="s">
        <v>26</v>
      </c>
      <c r="G4" s="327" t="s">
        <v>24</v>
      </c>
      <c r="H4" s="497"/>
      <c r="I4" s="325" t="s">
        <v>27</v>
      </c>
      <c r="J4" s="326" t="s">
        <v>28</v>
      </c>
      <c r="K4" s="328" t="s">
        <v>29</v>
      </c>
    </row>
    <row r="5" spans="1:11" ht="21" customHeight="1" thickTop="1">
      <c r="A5" s="335" t="s">
        <v>370</v>
      </c>
      <c r="B5" s="393">
        <v>130</v>
      </c>
      <c r="C5" s="396">
        <v>172</v>
      </c>
      <c r="D5" s="397">
        <f>B5-C5</f>
        <v>-42</v>
      </c>
      <c r="E5" s="395">
        <v>1183</v>
      </c>
      <c r="F5" s="396">
        <v>1279</v>
      </c>
      <c r="G5" s="397">
        <f aca="true" t="shared" si="0" ref="G5:G10">E5-F5</f>
        <v>-96</v>
      </c>
      <c r="H5" s="394">
        <v>63231</v>
      </c>
      <c r="I5" s="395">
        <v>84707</v>
      </c>
      <c r="J5" s="396">
        <v>90250</v>
      </c>
      <c r="K5" s="398">
        <f aca="true" t="shared" si="1" ref="K5:K10">SUM(I5:J5)</f>
        <v>174957</v>
      </c>
    </row>
    <row r="6" spans="1:11" ht="21" customHeight="1">
      <c r="A6" s="194" t="s">
        <v>369</v>
      </c>
      <c r="B6" s="191">
        <v>134</v>
      </c>
      <c r="C6" s="208">
        <v>220</v>
      </c>
      <c r="D6" s="174">
        <f>B6-C6</f>
        <v>-86</v>
      </c>
      <c r="E6" s="207">
        <v>356</v>
      </c>
      <c r="F6" s="208">
        <v>297</v>
      </c>
      <c r="G6" s="174">
        <f t="shared" si="0"/>
        <v>59</v>
      </c>
      <c r="H6" s="210">
        <v>63025</v>
      </c>
      <c r="I6" s="207">
        <v>84806</v>
      </c>
      <c r="J6" s="208">
        <v>90289</v>
      </c>
      <c r="K6" s="352">
        <f t="shared" si="1"/>
        <v>175095</v>
      </c>
    </row>
    <row r="7" spans="1:11" ht="21" customHeight="1">
      <c r="A7" s="194" t="s">
        <v>371</v>
      </c>
      <c r="B7" s="191">
        <v>113</v>
      </c>
      <c r="C7" s="208">
        <v>208</v>
      </c>
      <c r="D7" s="174">
        <f>B7-C7</f>
        <v>-95</v>
      </c>
      <c r="E7" s="207">
        <v>335</v>
      </c>
      <c r="F7" s="208">
        <v>236</v>
      </c>
      <c r="G7" s="174">
        <f t="shared" si="0"/>
        <v>99</v>
      </c>
      <c r="H7" s="210">
        <v>63012</v>
      </c>
      <c r="I7" s="207">
        <v>84779</v>
      </c>
      <c r="J7" s="208">
        <v>90343</v>
      </c>
      <c r="K7" s="352">
        <f t="shared" si="1"/>
        <v>175122</v>
      </c>
    </row>
    <row r="8" spans="1:11" ht="21" customHeight="1">
      <c r="A8" s="194" t="s">
        <v>368</v>
      </c>
      <c r="B8" s="193">
        <v>127</v>
      </c>
      <c r="C8" s="187">
        <v>161</v>
      </c>
      <c r="D8" s="174">
        <f aca="true" t="shared" si="2" ref="D8:D13">B8-C8</f>
        <v>-34</v>
      </c>
      <c r="E8" s="190">
        <v>401</v>
      </c>
      <c r="F8" s="187">
        <v>272</v>
      </c>
      <c r="G8" s="174">
        <f t="shared" si="0"/>
        <v>129</v>
      </c>
      <c r="H8" s="219">
        <v>62919</v>
      </c>
      <c r="I8" s="218">
        <v>84759</v>
      </c>
      <c r="J8" s="217">
        <v>90359</v>
      </c>
      <c r="K8" s="352">
        <f t="shared" si="1"/>
        <v>175118</v>
      </c>
    </row>
    <row r="9" spans="1:11" ht="21" customHeight="1">
      <c r="A9" s="194" t="s">
        <v>364</v>
      </c>
      <c r="B9" s="191">
        <v>132</v>
      </c>
      <c r="C9" s="183">
        <v>140</v>
      </c>
      <c r="D9" s="174">
        <f t="shared" si="2"/>
        <v>-8</v>
      </c>
      <c r="E9" s="188">
        <v>361</v>
      </c>
      <c r="F9" s="183">
        <v>301</v>
      </c>
      <c r="G9" s="174">
        <f t="shared" si="0"/>
        <v>60</v>
      </c>
      <c r="H9" s="210">
        <v>62876</v>
      </c>
      <c r="I9" s="207">
        <v>84681</v>
      </c>
      <c r="J9" s="208">
        <v>90342</v>
      </c>
      <c r="K9" s="352">
        <f t="shared" si="1"/>
        <v>175023</v>
      </c>
    </row>
    <row r="10" spans="1:11" ht="21" customHeight="1">
      <c r="A10" s="194" t="s">
        <v>363</v>
      </c>
      <c r="B10" s="191">
        <v>138</v>
      </c>
      <c r="C10" s="183">
        <v>167</v>
      </c>
      <c r="D10" s="174">
        <f t="shared" si="2"/>
        <v>-29</v>
      </c>
      <c r="E10" s="188">
        <v>444</v>
      </c>
      <c r="F10" s="183">
        <v>248</v>
      </c>
      <c r="G10" s="174">
        <f t="shared" si="0"/>
        <v>196</v>
      </c>
      <c r="H10" s="210">
        <v>62789</v>
      </c>
      <c r="I10" s="207">
        <v>84646</v>
      </c>
      <c r="J10" s="208">
        <v>90325</v>
      </c>
      <c r="K10" s="352">
        <f t="shared" si="1"/>
        <v>174971</v>
      </c>
    </row>
    <row r="11" spans="1:11" ht="21" customHeight="1">
      <c r="A11" s="194" t="s">
        <v>367</v>
      </c>
      <c r="B11" s="193">
        <v>133</v>
      </c>
      <c r="C11" s="187">
        <v>160</v>
      </c>
      <c r="D11" s="174">
        <f t="shared" si="2"/>
        <v>-27</v>
      </c>
      <c r="E11" s="190">
        <v>380</v>
      </c>
      <c r="F11" s="187">
        <v>318</v>
      </c>
      <c r="G11" s="174">
        <f aca="true" t="shared" si="3" ref="G11:G16">E11-F11</f>
        <v>62</v>
      </c>
      <c r="H11" s="219">
        <v>62628</v>
      </c>
      <c r="I11" s="218">
        <v>84537</v>
      </c>
      <c r="J11" s="217">
        <v>90267</v>
      </c>
      <c r="K11" s="352">
        <f aca="true" t="shared" si="4" ref="K11:K17">SUM(I11:J11)</f>
        <v>174804</v>
      </c>
    </row>
    <row r="12" spans="1:11" ht="21" customHeight="1">
      <c r="A12" s="190" t="s">
        <v>355</v>
      </c>
      <c r="B12" s="191">
        <v>132</v>
      </c>
      <c r="C12" s="183">
        <v>169</v>
      </c>
      <c r="D12" s="174">
        <f t="shared" si="2"/>
        <v>-37</v>
      </c>
      <c r="E12" s="188">
        <v>369</v>
      </c>
      <c r="F12" s="183">
        <v>326</v>
      </c>
      <c r="G12" s="174">
        <f t="shared" si="3"/>
        <v>43</v>
      </c>
      <c r="H12" s="210">
        <v>62534</v>
      </c>
      <c r="I12" s="207">
        <v>84477</v>
      </c>
      <c r="J12" s="208">
        <v>90292</v>
      </c>
      <c r="K12" s="209">
        <f t="shared" si="4"/>
        <v>174769</v>
      </c>
    </row>
    <row r="13" spans="1:11" ht="21" customHeight="1">
      <c r="A13" s="190" t="s">
        <v>356</v>
      </c>
      <c r="B13" s="191">
        <v>149</v>
      </c>
      <c r="C13" s="183">
        <v>137</v>
      </c>
      <c r="D13" s="174">
        <f t="shared" si="2"/>
        <v>12</v>
      </c>
      <c r="E13" s="188">
        <v>320</v>
      </c>
      <c r="F13" s="183">
        <v>288</v>
      </c>
      <c r="G13" s="174">
        <f t="shared" si="3"/>
        <v>32</v>
      </c>
      <c r="H13" s="210">
        <v>62497</v>
      </c>
      <c r="I13" s="207">
        <v>84400</v>
      </c>
      <c r="J13" s="208">
        <v>90323</v>
      </c>
      <c r="K13" s="209">
        <f t="shared" si="4"/>
        <v>174723</v>
      </c>
    </row>
    <row r="14" spans="1:11" ht="21" customHeight="1">
      <c r="A14" s="190" t="s">
        <v>357</v>
      </c>
      <c r="B14" s="193">
        <v>125</v>
      </c>
      <c r="C14" s="187">
        <v>188</v>
      </c>
      <c r="D14" s="174">
        <f aca="true" t="shared" si="5" ref="D14:D20">B14-C14</f>
        <v>-63</v>
      </c>
      <c r="E14" s="190">
        <v>370</v>
      </c>
      <c r="F14" s="187">
        <v>308</v>
      </c>
      <c r="G14" s="174">
        <f t="shared" si="3"/>
        <v>62</v>
      </c>
      <c r="H14" s="219">
        <v>62421</v>
      </c>
      <c r="I14" s="218">
        <v>84400</v>
      </c>
      <c r="J14" s="217">
        <v>90319</v>
      </c>
      <c r="K14" s="209">
        <f t="shared" si="4"/>
        <v>174719</v>
      </c>
    </row>
    <row r="15" spans="1:11" ht="21" customHeight="1">
      <c r="A15" s="190" t="s">
        <v>344</v>
      </c>
      <c r="B15" s="191">
        <v>136</v>
      </c>
      <c r="C15" s="183">
        <v>155</v>
      </c>
      <c r="D15" s="174">
        <f t="shared" si="5"/>
        <v>-19</v>
      </c>
      <c r="E15" s="188">
        <v>408</v>
      </c>
      <c r="F15" s="183">
        <v>282</v>
      </c>
      <c r="G15" s="174">
        <f t="shared" si="3"/>
        <v>126</v>
      </c>
      <c r="H15" s="210">
        <v>62353</v>
      </c>
      <c r="I15" s="207">
        <v>84381</v>
      </c>
      <c r="J15" s="208">
        <v>90339</v>
      </c>
      <c r="K15" s="209">
        <f t="shared" si="4"/>
        <v>174720</v>
      </c>
    </row>
    <row r="16" spans="1:11" ht="21" customHeight="1">
      <c r="A16" s="190" t="s">
        <v>345</v>
      </c>
      <c r="B16" s="191">
        <v>150</v>
      </c>
      <c r="C16" s="183">
        <v>180</v>
      </c>
      <c r="D16" s="174">
        <f t="shared" si="5"/>
        <v>-30</v>
      </c>
      <c r="E16" s="188">
        <v>839</v>
      </c>
      <c r="F16" s="183">
        <v>734</v>
      </c>
      <c r="G16" s="174">
        <f t="shared" si="3"/>
        <v>105</v>
      </c>
      <c r="H16" s="210">
        <v>62233</v>
      </c>
      <c r="I16" s="207">
        <v>84307</v>
      </c>
      <c r="J16" s="208">
        <v>90306</v>
      </c>
      <c r="K16" s="209">
        <f t="shared" si="4"/>
        <v>174613</v>
      </c>
    </row>
    <row r="17" spans="1:11" ht="21" customHeight="1">
      <c r="A17" s="190" t="s">
        <v>346</v>
      </c>
      <c r="B17" s="193">
        <v>128</v>
      </c>
      <c r="C17" s="187">
        <v>221</v>
      </c>
      <c r="D17" s="174">
        <f t="shared" si="5"/>
        <v>-93</v>
      </c>
      <c r="E17" s="218">
        <v>1176</v>
      </c>
      <c r="F17" s="217">
        <v>1284</v>
      </c>
      <c r="G17" s="174">
        <f aca="true" t="shared" si="6" ref="G17:G22">E17-F17</f>
        <v>-108</v>
      </c>
      <c r="H17" s="219">
        <v>62038</v>
      </c>
      <c r="I17" s="218">
        <v>84284</v>
      </c>
      <c r="J17" s="212">
        <v>90254</v>
      </c>
      <c r="K17" s="209">
        <f t="shared" si="4"/>
        <v>174538</v>
      </c>
    </row>
    <row r="18" spans="1:11" ht="21" customHeight="1">
      <c r="A18" s="198" t="s">
        <v>332</v>
      </c>
      <c r="B18" s="196">
        <v>116</v>
      </c>
      <c r="C18" s="180">
        <v>181</v>
      </c>
      <c r="D18" s="174">
        <f t="shared" si="5"/>
        <v>-65</v>
      </c>
      <c r="E18" s="198">
        <v>342</v>
      </c>
      <c r="F18" s="180">
        <v>270</v>
      </c>
      <c r="G18" s="174">
        <f t="shared" si="6"/>
        <v>72</v>
      </c>
      <c r="H18" s="108">
        <v>61912</v>
      </c>
      <c r="I18" s="214">
        <v>84416</v>
      </c>
      <c r="J18" s="208">
        <v>90323</v>
      </c>
      <c r="K18" s="209">
        <f>SUM(I18:J18)</f>
        <v>174739</v>
      </c>
    </row>
    <row r="19" spans="1:11" ht="21" customHeight="1">
      <c r="A19" s="188" t="s">
        <v>264</v>
      </c>
      <c r="B19" s="191">
        <v>144</v>
      </c>
      <c r="C19" s="183">
        <v>254</v>
      </c>
      <c r="D19" s="174">
        <f t="shared" si="5"/>
        <v>-110</v>
      </c>
      <c r="E19" s="188">
        <v>328</v>
      </c>
      <c r="F19" s="183">
        <v>217</v>
      </c>
      <c r="G19" s="174">
        <f t="shared" si="6"/>
        <v>111</v>
      </c>
      <c r="H19" s="210">
        <v>61830</v>
      </c>
      <c r="I19" s="207">
        <v>84403</v>
      </c>
      <c r="J19" s="208">
        <v>90329</v>
      </c>
      <c r="K19" s="211">
        <f>SUM(I19:J19)</f>
        <v>174732</v>
      </c>
    </row>
    <row r="20" spans="1:11" ht="21" customHeight="1">
      <c r="A20" s="198" t="s">
        <v>326</v>
      </c>
      <c r="B20" s="196">
        <v>105</v>
      </c>
      <c r="C20" s="180">
        <v>174</v>
      </c>
      <c r="D20" s="174">
        <f t="shared" si="5"/>
        <v>-69</v>
      </c>
      <c r="E20" s="198">
        <v>278</v>
      </c>
      <c r="F20" s="180">
        <v>274</v>
      </c>
      <c r="G20" s="174">
        <f t="shared" si="6"/>
        <v>4</v>
      </c>
      <c r="H20" s="108">
        <v>61780</v>
      </c>
      <c r="I20" s="214">
        <v>84375</v>
      </c>
      <c r="J20" s="212">
        <v>90356</v>
      </c>
      <c r="K20" s="213">
        <f>SUM(I20:J20)</f>
        <v>174731</v>
      </c>
    </row>
    <row r="21" spans="1:11" ht="21" customHeight="1">
      <c r="A21" s="188" t="s">
        <v>203</v>
      </c>
      <c r="B21" s="191">
        <v>113</v>
      </c>
      <c r="C21" s="183">
        <v>163</v>
      </c>
      <c r="D21" s="174">
        <f aca="true" t="shared" si="7" ref="D21:D28">B21-C21</f>
        <v>-50</v>
      </c>
      <c r="E21" s="188">
        <v>300</v>
      </c>
      <c r="F21" s="183">
        <v>263</v>
      </c>
      <c r="G21" s="174">
        <f t="shared" si="6"/>
        <v>37</v>
      </c>
      <c r="H21" s="210">
        <v>61780</v>
      </c>
      <c r="I21" s="207">
        <v>84412</v>
      </c>
      <c r="J21" s="208">
        <v>90384</v>
      </c>
      <c r="K21" s="211">
        <f>SUM(I21:J21)</f>
        <v>174796</v>
      </c>
    </row>
    <row r="22" spans="1:11" ht="21" customHeight="1">
      <c r="A22" s="185" t="s">
        <v>191</v>
      </c>
      <c r="B22" s="193">
        <v>142</v>
      </c>
      <c r="C22" s="187">
        <v>164</v>
      </c>
      <c r="D22" s="174">
        <f t="shared" si="7"/>
        <v>-22</v>
      </c>
      <c r="E22" s="190">
        <v>376</v>
      </c>
      <c r="F22" s="187">
        <v>291</v>
      </c>
      <c r="G22" s="174">
        <f t="shared" si="6"/>
        <v>85</v>
      </c>
      <c r="H22" s="219">
        <v>61730</v>
      </c>
      <c r="I22" s="218">
        <v>84454</v>
      </c>
      <c r="J22" s="217">
        <v>90355</v>
      </c>
      <c r="K22" s="211">
        <f>SUM(I22:J22)</f>
        <v>174809</v>
      </c>
    </row>
    <row r="23" spans="1:11" ht="21" customHeight="1">
      <c r="A23" s="198" t="s">
        <v>325</v>
      </c>
      <c r="B23" s="196">
        <v>137</v>
      </c>
      <c r="C23" s="180">
        <v>172</v>
      </c>
      <c r="D23" s="174">
        <f t="shared" si="7"/>
        <v>-35</v>
      </c>
      <c r="E23" s="198">
        <v>385</v>
      </c>
      <c r="F23" s="180">
        <v>315</v>
      </c>
      <c r="G23" s="174">
        <f aca="true" t="shared" si="8" ref="G23:G28">E23-F23</f>
        <v>70</v>
      </c>
      <c r="H23" s="108">
        <v>61619</v>
      </c>
      <c r="I23" s="214">
        <v>84416</v>
      </c>
      <c r="J23" s="217">
        <v>90330</v>
      </c>
      <c r="K23" s="213">
        <f aca="true" t="shared" si="9" ref="K23:K28">SUM(I23:J23)</f>
        <v>174746</v>
      </c>
    </row>
    <row r="24" spans="1:11" ht="21" customHeight="1">
      <c r="A24" s="188" t="s">
        <v>170</v>
      </c>
      <c r="B24" s="191">
        <v>130</v>
      </c>
      <c r="C24" s="183">
        <v>138</v>
      </c>
      <c r="D24" s="174">
        <f t="shared" si="7"/>
        <v>-8</v>
      </c>
      <c r="E24" s="188">
        <v>382</v>
      </c>
      <c r="F24" s="183">
        <v>287</v>
      </c>
      <c r="G24" s="174">
        <f t="shared" si="8"/>
        <v>95</v>
      </c>
      <c r="H24" s="210">
        <v>61559</v>
      </c>
      <c r="I24" s="207">
        <v>84380</v>
      </c>
      <c r="J24" s="297">
        <v>90331</v>
      </c>
      <c r="K24" s="209">
        <f t="shared" si="9"/>
        <v>174711</v>
      </c>
    </row>
    <row r="25" spans="1:11" ht="21" customHeight="1">
      <c r="A25" s="185" t="s">
        <v>171</v>
      </c>
      <c r="B25" s="193">
        <v>138</v>
      </c>
      <c r="C25" s="187">
        <v>145</v>
      </c>
      <c r="D25" s="174">
        <f t="shared" si="7"/>
        <v>-7</v>
      </c>
      <c r="E25" s="190">
        <v>365</v>
      </c>
      <c r="F25" s="187">
        <v>281</v>
      </c>
      <c r="G25" s="174">
        <f t="shared" si="8"/>
        <v>84</v>
      </c>
      <c r="H25" s="219">
        <v>61483</v>
      </c>
      <c r="I25" s="218">
        <v>84310</v>
      </c>
      <c r="J25" s="298">
        <v>90314</v>
      </c>
      <c r="K25" s="209">
        <f t="shared" si="9"/>
        <v>174624</v>
      </c>
    </row>
    <row r="26" spans="1:11" ht="21" customHeight="1">
      <c r="A26" s="198" t="s">
        <v>322</v>
      </c>
      <c r="B26" s="196">
        <v>121</v>
      </c>
      <c r="C26" s="180">
        <v>149</v>
      </c>
      <c r="D26" s="174">
        <f t="shared" si="7"/>
        <v>-28</v>
      </c>
      <c r="E26" s="198">
        <v>263</v>
      </c>
      <c r="F26" s="180">
        <v>281</v>
      </c>
      <c r="G26" s="174">
        <f t="shared" si="8"/>
        <v>-18</v>
      </c>
      <c r="H26" s="108">
        <v>61385</v>
      </c>
      <c r="I26" s="214">
        <v>84279</v>
      </c>
      <c r="J26" s="212">
        <v>90268</v>
      </c>
      <c r="K26" s="213">
        <f t="shared" si="9"/>
        <v>174547</v>
      </c>
    </row>
    <row r="27" spans="1:11" ht="21" customHeight="1">
      <c r="A27" s="188" t="s">
        <v>166</v>
      </c>
      <c r="B27" s="191">
        <v>119</v>
      </c>
      <c r="C27" s="183">
        <v>143</v>
      </c>
      <c r="D27" s="174">
        <f t="shared" si="7"/>
        <v>-24</v>
      </c>
      <c r="E27" s="188">
        <v>333</v>
      </c>
      <c r="F27" s="183">
        <v>300</v>
      </c>
      <c r="G27" s="174">
        <f t="shared" si="8"/>
        <v>33</v>
      </c>
      <c r="H27" s="210">
        <v>61352</v>
      </c>
      <c r="I27" s="207">
        <v>84271</v>
      </c>
      <c r="J27" s="297">
        <v>90322</v>
      </c>
      <c r="K27" s="209">
        <f t="shared" si="9"/>
        <v>174593</v>
      </c>
    </row>
    <row r="28" spans="1:11" ht="21" customHeight="1">
      <c r="A28" s="185" t="s">
        <v>167</v>
      </c>
      <c r="B28" s="193">
        <v>121</v>
      </c>
      <c r="C28" s="187">
        <v>160</v>
      </c>
      <c r="D28" s="174">
        <f t="shared" si="7"/>
        <v>-39</v>
      </c>
      <c r="E28" s="190">
        <v>858</v>
      </c>
      <c r="F28" s="187">
        <v>740</v>
      </c>
      <c r="G28" s="174">
        <f t="shared" si="8"/>
        <v>118</v>
      </c>
      <c r="H28" s="219">
        <v>61271</v>
      </c>
      <c r="I28" s="218">
        <v>84269</v>
      </c>
      <c r="J28" s="298">
        <v>90315</v>
      </c>
      <c r="K28" s="209">
        <f t="shared" si="9"/>
        <v>174584</v>
      </c>
    </row>
    <row r="29" spans="1:11" ht="21" customHeight="1">
      <c r="A29" s="198" t="s">
        <v>317</v>
      </c>
      <c r="B29" s="196">
        <v>133</v>
      </c>
      <c r="C29" s="180">
        <v>150</v>
      </c>
      <c r="D29" s="174">
        <f aca="true" t="shared" si="10" ref="D29:D34">B29-C29</f>
        <v>-17</v>
      </c>
      <c r="E29" s="198">
        <v>973</v>
      </c>
      <c r="F29" s="180">
        <v>1358</v>
      </c>
      <c r="G29" s="174">
        <f aca="true" t="shared" si="11" ref="G29:G36">E29-F29</f>
        <v>-385</v>
      </c>
      <c r="H29" s="108">
        <v>61052</v>
      </c>
      <c r="I29" s="214">
        <v>84224</v>
      </c>
      <c r="J29" s="212">
        <v>90281</v>
      </c>
      <c r="K29" s="213">
        <f aca="true" t="shared" si="12" ref="K29:K34">SUM(I29:J29)</f>
        <v>174505</v>
      </c>
    </row>
    <row r="30" spans="1:11" ht="21" customHeight="1">
      <c r="A30" s="188" t="s">
        <v>152</v>
      </c>
      <c r="B30" s="191">
        <v>114</v>
      </c>
      <c r="C30" s="183">
        <v>153</v>
      </c>
      <c r="D30" s="174">
        <f t="shared" si="10"/>
        <v>-39</v>
      </c>
      <c r="E30" s="188">
        <v>370</v>
      </c>
      <c r="F30" s="183">
        <v>244</v>
      </c>
      <c r="G30" s="174">
        <f t="shared" si="11"/>
        <v>126</v>
      </c>
      <c r="H30" s="210">
        <v>61035</v>
      </c>
      <c r="I30" s="207">
        <v>84443</v>
      </c>
      <c r="J30" s="208">
        <v>90464</v>
      </c>
      <c r="K30" s="209">
        <f t="shared" si="12"/>
        <v>174907</v>
      </c>
    </row>
    <row r="31" spans="1:11" ht="21" customHeight="1">
      <c r="A31" s="185" t="s">
        <v>264</v>
      </c>
      <c r="B31" s="191">
        <v>134</v>
      </c>
      <c r="C31" s="183">
        <v>215</v>
      </c>
      <c r="D31" s="173">
        <f t="shared" si="10"/>
        <v>-81</v>
      </c>
      <c r="E31" s="188">
        <v>285</v>
      </c>
      <c r="F31" s="183">
        <v>233</v>
      </c>
      <c r="G31" s="173">
        <f t="shared" si="11"/>
        <v>52</v>
      </c>
      <c r="H31" s="210">
        <v>60949</v>
      </c>
      <c r="I31" s="207">
        <v>84434</v>
      </c>
      <c r="J31" s="208">
        <v>90386</v>
      </c>
      <c r="K31" s="209">
        <f t="shared" si="12"/>
        <v>174820</v>
      </c>
    </row>
    <row r="32" spans="1:11" ht="21" customHeight="1">
      <c r="A32" s="188" t="s">
        <v>310</v>
      </c>
      <c r="B32" s="191">
        <v>115</v>
      </c>
      <c r="C32" s="183">
        <v>172</v>
      </c>
      <c r="D32" s="173">
        <f t="shared" si="10"/>
        <v>-57</v>
      </c>
      <c r="E32" s="188">
        <v>289</v>
      </c>
      <c r="F32" s="183">
        <v>221</v>
      </c>
      <c r="G32" s="173">
        <f t="shared" si="11"/>
        <v>68</v>
      </c>
      <c r="H32" s="210">
        <v>60930</v>
      </c>
      <c r="I32" s="207">
        <v>84434</v>
      </c>
      <c r="J32" s="208">
        <v>90415</v>
      </c>
      <c r="K32" s="421">
        <f t="shared" si="12"/>
        <v>174849</v>
      </c>
    </row>
    <row r="33" spans="1:11" ht="21" customHeight="1">
      <c r="A33" s="188" t="s">
        <v>284</v>
      </c>
      <c r="B33" s="193">
        <v>135</v>
      </c>
      <c r="C33" s="187">
        <v>167</v>
      </c>
      <c r="D33" s="174">
        <f t="shared" si="10"/>
        <v>-32</v>
      </c>
      <c r="E33" s="190">
        <v>300</v>
      </c>
      <c r="F33" s="187">
        <v>307</v>
      </c>
      <c r="G33" s="174">
        <f t="shared" si="11"/>
        <v>-7</v>
      </c>
      <c r="H33" s="219">
        <v>60912</v>
      </c>
      <c r="I33" s="218">
        <v>84408</v>
      </c>
      <c r="J33" s="217">
        <v>90430</v>
      </c>
      <c r="K33" s="209">
        <f t="shared" si="12"/>
        <v>174838</v>
      </c>
    </row>
    <row r="34" spans="1:11" ht="21" customHeight="1">
      <c r="A34" s="188" t="s">
        <v>285</v>
      </c>
      <c r="B34" s="193">
        <v>157</v>
      </c>
      <c r="C34" s="187">
        <v>173</v>
      </c>
      <c r="D34" s="174">
        <f t="shared" si="10"/>
        <v>-16</v>
      </c>
      <c r="E34" s="190">
        <v>345</v>
      </c>
      <c r="F34" s="187">
        <v>290</v>
      </c>
      <c r="G34" s="174">
        <f t="shared" si="11"/>
        <v>55</v>
      </c>
      <c r="H34" s="219">
        <v>60882</v>
      </c>
      <c r="I34" s="218">
        <v>84447</v>
      </c>
      <c r="J34" s="217">
        <v>90430</v>
      </c>
      <c r="K34" s="209">
        <f t="shared" si="12"/>
        <v>174877</v>
      </c>
    </row>
    <row r="35" spans="1:11" ht="21" customHeight="1">
      <c r="A35" s="190" t="s">
        <v>309</v>
      </c>
      <c r="B35" s="193">
        <v>134</v>
      </c>
      <c r="C35" s="187">
        <v>156</v>
      </c>
      <c r="D35" s="174">
        <f aca="true" t="shared" si="13" ref="D35:D40">B35-C35</f>
        <v>-22</v>
      </c>
      <c r="E35" s="190">
        <v>372</v>
      </c>
      <c r="F35" s="187">
        <v>267</v>
      </c>
      <c r="G35" s="174">
        <f t="shared" si="11"/>
        <v>105</v>
      </c>
      <c r="H35" s="219">
        <v>60855</v>
      </c>
      <c r="I35" s="218">
        <v>84385</v>
      </c>
      <c r="J35" s="217">
        <v>90453</v>
      </c>
      <c r="K35" s="352">
        <f>SUM(I35:J35)</f>
        <v>174838</v>
      </c>
    </row>
    <row r="36" spans="1:11" ht="21" customHeight="1">
      <c r="A36" s="190" t="s">
        <v>273</v>
      </c>
      <c r="B36" s="193">
        <v>118</v>
      </c>
      <c r="C36" s="187">
        <v>149</v>
      </c>
      <c r="D36" s="174">
        <f t="shared" si="13"/>
        <v>-31</v>
      </c>
      <c r="E36" s="190">
        <v>330</v>
      </c>
      <c r="F36" s="187">
        <v>317</v>
      </c>
      <c r="G36" s="174">
        <f t="shared" si="11"/>
        <v>13</v>
      </c>
      <c r="H36" s="219">
        <v>60755</v>
      </c>
      <c r="I36" s="218">
        <v>84335</v>
      </c>
      <c r="J36" s="217">
        <v>90420</v>
      </c>
      <c r="K36" s="209">
        <f>SUM(I36:J36)</f>
        <v>174755</v>
      </c>
    </row>
    <row r="37" spans="1:11" ht="21" customHeight="1">
      <c r="A37" s="190" t="s">
        <v>274</v>
      </c>
      <c r="B37" s="193">
        <v>142</v>
      </c>
      <c r="C37" s="187">
        <v>165</v>
      </c>
      <c r="D37" s="174">
        <f t="shared" si="13"/>
        <v>-23</v>
      </c>
      <c r="E37" s="190">
        <v>292</v>
      </c>
      <c r="F37" s="187">
        <v>263</v>
      </c>
      <c r="G37" s="174">
        <f>E37-F37</f>
        <v>29</v>
      </c>
      <c r="H37" s="219">
        <v>60735</v>
      </c>
      <c r="I37" s="218">
        <v>84348</v>
      </c>
      <c r="J37" s="217">
        <v>90425</v>
      </c>
      <c r="K37" s="209">
        <f>SUM(I37:J37)</f>
        <v>174773</v>
      </c>
    </row>
    <row r="38" spans="1:11" ht="21" customHeight="1">
      <c r="A38" s="198" t="s">
        <v>307</v>
      </c>
      <c r="B38" s="193">
        <v>112</v>
      </c>
      <c r="C38" s="187">
        <v>141</v>
      </c>
      <c r="D38" s="174">
        <f t="shared" si="13"/>
        <v>-29</v>
      </c>
      <c r="E38" s="190">
        <v>279</v>
      </c>
      <c r="F38" s="187">
        <v>282</v>
      </c>
      <c r="G38" s="174">
        <f>E38-F38</f>
        <v>-3</v>
      </c>
      <c r="H38" s="219">
        <v>60691</v>
      </c>
      <c r="I38" s="218">
        <v>84326</v>
      </c>
      <c r="J38" s="217">
        <v>90441</v>
      </c>
      <c r="K38" s="213">
        <f aca="true" t="shared" si="14" ref="K38:K43">SUM(I38:J38)</f>
        <v>174767</v>
      </c>
    </row>
    <row r="39" spans="1:11" ht="21" customHeight="1">
      <c r="A39" s="188" t="s">
        <v>166</v>
      </c>
      <c r="B39" s="193">
        <v>156</v>
      </c>
      <c r="C39" s="187">
        <v>184</v>
      </c>
      <c r="D39" s="174">
        <f t="shared" si="13"/>
        <v>-28</v>
      </c>
      <c r="E39" s="190">
        <v>356</v>
      </c>
      <c r="F39" s="187">
        <v>246</v>
      </c>
      <c r="G39" s="174">
        <f>E39-F39</f>
        <v>110</v>
      </c>
      <c r="H39" s="219">
        <v>60707</v>
      </c>
      <c r="I39" s="218">
        <v>84362</v>
      </c>
      <c r="J39" s="217">
        <v>90437</v>
      </c>
      <c r="K39" s="209">
        <f t="shared" si="14"/>
        <v>174799</v>
      </c>
    </row>
    <row r="40" spans="1:11" ht="21" customHeight="1">
      <c r="A40" s="185" t="s">
        <v>167</v>
      </c>
      <c r="B40" s="191">
        <v>121</v>
      </c>
      <c r="C40" s="183">
        <v>184</v>
      </c>
      <c r="D40" s="173">
        <f t="shared" si="13"/>
        <v>-63</v>
      </c>
      <c r="E40" s="188">
        <v>818</v>
      </c>
      <c r="F40" s="183">
        <v>740</v>
      </c>
      <c r="G40" s="173">
        <f>E40-F40</f>
        <v>78</v>
      </c>
      <c r="H40" s="210">
        <v>60573</v>
      </c>
      <c r="I40" s="207">
        <v>84327</v>
      </c>
      <c r="J40" s="208">
        <v>90390</v>
      </c>
      <c r="K40" s="209">
        <f t="shared" si="14"/>
        <v>174717</v>
      </c>
    </row>
    <row r="41" spans="1:11" ht="21" customHeight="1">
      <c r="A41" s="198" t="s">
        <v>305</v>
      </c>
      <c r="B41" s="193">
        <v>113</v>
      </c>
      <c r="C41" s="187">
        <v>190</v>
      </c>
      <c r="D41" s="174">
        <f aca="true" t="shared" si="15" ref="D41:D46">B41-C41</f>
        <v>-77</v>
      </c>
      <c r="E41" s="190">
        <v>989</v>
      </c>
      <c r="F41" s="187">
        <v>1204</v>
      </c>
      <c r="G41" s="174">
        <f aca="true" t="shared" si="16" ref="G41:G46">E41-F41</f>
        <v>-215</v>
      </c>
      <c r="H41" s="219">
        <v>60395</v>
      </c>
      <c r="I41" s="218">
        <v>84303</v>
      </c>
      <c r="J41" s="217">
        <v>90399</v>
      </c>
      <c r="K41" s="213">
        <f t="shared" si="14"/>
        <v>174702</v>
      </c>
    </row>
    <row r="42" spans="1:11" ht="21" customHeight="1">
      <c r="A42" s="188" t="s">
        <v>152</v>
      </c>
      <c r="B42" s="193">
        <v>122</v>
      </c>
      <c r="C42" s="187">
        <v>166</v>
      </c>
      <c r="D42" s="174">
        <f t="shared" si="15"/>
        <v>-44</v>
      </c>
      <c r="E42" s="190">
        <v>347</v>
      </c>
      <c r="F42" s="187">
        <v>235</v>
      </c>
      <c r="G42" s="174">
        <f t="shared" si="16"/>
        <v>112</v>
      </c>
      <c r="H42" s="219">
        <v>60368</v>
      </c>
      <c r="I42" s="218">
        <v>84458</v>
      </c>
      <c r="J42" s="217">
        <v>90536</v>
      </c>
      <c r="K42" s="209">
        <f t="shared" si="14"/>
        <v>174994</v>
      </c>
    </row>
    <row r="43" spans="1:11" ht="21" customHeight="1">
      <c r="A43" s="185" t="s">
        <v>264</v>
      </c>
      <c r="B43" s="191">
        <v>145</v>
      </c>
      <c r="C43" s="183">
        <v>186</v>
      </c>
      <c r="D43" s="174">
        <f t="shared" si="15"/>
        <v>-41</v>
      </c>
      <c r="E43" s="188">
        <v>215</v>
      </c>
      <c r="F43" s="183">
        <v>241</v>
      </c>
      <c r="G43" s="174">
        <f t="shared" si="16"/>
        <v>-26</v>
      </c>
      <c r="H43" s="210">
        <v>60306</v>
      </c>
      <c r="I43" s="207">
        <v>84446</v>
      </c>
      <c r="J43" s="208">
        <v>90480</v>
      </c>
      <c r="K43" s="209">
        <f t="shared" si="14"/>
        <v>174926</v>
      </c>
    </row>
    <row r="44" spans="1:11" ht="21" customHeight="1">
      <c r="A44" s="188" t="s">
        <v>283</v>
      </c>
      <c r="B44" s="191">
        <v>114</v>
      </c>
      <c r="C44" s="183">
        <v>164</v>
      </c>
      <c r="D44" s="173">
        <f t="shared" si="15"/>
        <v>-50</v>
      </c>
      <c r="E44" s="188">
        <v>238</v>
      </c>
      <c r="F44" s="183">
        <v>210</v>
      </c>
      <c r="G44" s="173">
        <f t="shared" si="16"/>
        <v>28</v>
      </c>
      <c r="H44" s="210">
        <v>60336</v>
      </c>
      <c r="I44" s="207">
        <v>84475</v>
      </c>
      <c r="J44" s="208">
        <v>90518</v>
      </c>
      <c r="K44" s="209">
        <f aca="true" t="shared" si="17" ref="K44:K49">SUM(I44:J44)</f>
        <v>174993</v>
      </c>
    </row>
    <row r="45" spans="1:11" ht="21" customHeight="1">
      <c r="A45" s="188" t="s">
        <v>284</v>
      </c>
      <c r="B45" s="191">
        <v>136</v>
      </c>
      <c r="C45" s="183">
        <v>176</v>
      </c>
      <c r="D45" s="170">
        <f t="shared" si="15"/>
        <v>-40</v>
      </c>
      <c r="E45" s="188">
        <v>308</v>
      </c>
      <c r="F45" s="183">
        <v>244</v>
      </c>
      <c r="G45" s="173">
        <f t="shared" si="16"/>
        <v>64</v>
      </c>
      <c r="H45" s="210">
        <v>60324</v>
      </c>
      <c r="I45" s="207">
        <v>84475</v>
      </c>
      <c r="J45" s="208">
        <v>90540</v>
      </c>
      <c r="K45" s="211">
        <f t="shared" si="17"/>
        <v>175015</v>
      </c>
    </row>
    <row r="46" spans="1:11" ht="21" customHeight="1">
      <c r="A46" s="188" t="s">
        <v>285</v>
      </c>
      <c r="B46" s="191">
        <v>168</v>
      </c>
      <c r="C46" s="183">
        <v>188</v>
      </c>
      <c r="D46" s="170">
        <f t="shared" si="15"/>
        <v>-20</v>
      </c>
      <c r="E46" s="188">
        <v>439</v>
      </c>
      <c r="F46" s="183">
        <v>268</v>
      </c>
      <c r="G46" s="173">
        <f t="shared" si="16"/>
        <v>171</v>
      </c>
      <c r="H46" s="210">
        <v>60270</v>
      </c>
      <c r="I46" s="207">
        <v>84432</v>
      </c>
      <c r="J46" s="208">
        <v>90559</v>
      </c>
      <c r="K46" s="211">
        <f t="shared" si="17"/>
        <v>174991</v>
      </c>
    </row>
    <row r="47" spans="1:11" ht="21" customHeight="1">
      <c r="A47" s="188" t="s">
        <v>282</v>
      </c>
      <c r="B47" s="191">
        <v>110</v>
      </c>
      <c r="C47" s="183">
        <v>135</v>
      </c>
      <c r="D47" s="173">
        <f aca="true" t="shared" si="18" ref="D47:D52">B47-C47</f>
        <v>-25</v>
      </c>
      <c r="E47" s="188">
        <v>322</v>
      </c>
      <c r="F47" s="183">
        <v>292</v>
      </c>
      <c r="G47" s="173">
        <f aca="true" t="shared" si="19" ref="G47:G52">E47-F47</f>
        <v>30</v>
      </c>
      <c r="H47" s="210">
        <v>60143</v>
      </c>
      <c r="I47" s="207">
        <v>84334</v>
      </c>
      <c r="J47" s="208">
        <v>90506</v>
      </c>
      <c r="K47" s="211">
        <f t="shared" si="17"/>
        <v>174840</v>
      </c>
    </row>
    <row r="48" spans="1:11" ht="21" customHeight="1">
      <c r="A48" s="188" t="s">
        <v>273</v>
      </c>
      <c r="B48" s="191">
        <v>137</v>
      </c>
      <c r="C48" s="183">
        <v>166</v>
      </c>
      <c r="D48" s="170">
        <f t="shared" si="18"/>
        <v>-29</v>
      </c>
      <c r="E48" s="188">
        <v>389</v>
      </c>
      <c r="F48" s="183">
        <v>306</v>
      </c>
      <c r="G48" s="173">
        <f t="shared" si="19"/>
        <v>83</v>
      </c>
      <c r="H48" s="210">
        <v>60081</v>
      </c>
      <c r="I48" s="207">
        <v>84317</v>
      </c>
      <c r="J48" s="208">
        <v>90518</v>
      </c>
      <c r="K48" s="211">
        <f t="shared" si="17"/>
        <v>174835</v>
      </c>
    </row>
    <row r="49" spans="1:11" ht="21" customHeight="1">
      <c r="A49" s="188" t="s">
        <v>274</v>
      </c>
      <c r="B49" s="191">
        <v>129</v>
      </c>
      <c r="C49" s="183">
        <v>152</v>
      </c>
      <c r="D49" s="170">
        <f t="shared" si="18"/>
        <v>-23</v>
      </c>
      <c r="E49" s="188">
        <v>298</v>
      </c>
      <c r="F49" s="183">
        <v>457</v>
      </c>
      <c r="G49" s="173">
        <f t="shared" si="19"/>
        <v>-159</v>
      </c>
      <c r="H49" s="210">
        <v>60001</v>
      </c>
      <c r="I49" s="207">
        <v>84274</v>
      </c>
      <c r="J49" s="208">
        <v>90507</v>
      </c>
      <c r="K49" s="211">
        <f t="shared" si="17"/>
        <v>174781</v>
      </c>
    </row>
    <row r="50" spans="1:11" ht="21" customHeight="1">
      <c r="A50" s="188" t="s">
        <v>169</v>
      </c>
      <c r="B50" s="191">
        <v>117</v>
      </c>
      <c r="C50" s="183">
        <v>135</v>
      </c>
      <c r="D50" s="173">
        <f t="shared" si="18"/>
        <v>-18</v>
      </c>
      <c r="E50" s="188">
        <v>284</v>
      </c>
      <c r="F50" s="183">
        <v>251</v>
      </c>
      <c r="G50" s="173">
        <f t="shared" si="19"/>
        <v>33</v>
      </c>
      <c r="H50" s="210">
        <v>60124</v>
      </c>
      <c r="I50" s="207">
        <v>84380</v>
      </c>
      <c r="J50" s="208">
        <v>90583</v>
      </c>
      <c r="K50" s="211">
        <f aca="true" t="shared" si="20" ref="K50:K55">SUM(I50:J50)</f>
        <v>174963</v>
      </c>
    </row>
    <row r="51" spans="1:11" ht="21" customHeight="1">
      <c r="A51" s="188" t="s">
        <v>166</v>
      </c>
      <c r="B51" s="191">
        <v>121</v>
      </c>
      <c r="C51" s="183">
        <v>186</v>
      </c>
      <c r="D51" s="173">
        <f t="shared" si="18"/>
        <v>-65</v>
      </c>
      <c r="E51" s="188">
        <v>361</v>
      </c>
      <c r="F51" s="183">
        <v>273</v>
      </c>
      <c r="G51" s="173">
        <f t="shared" si="19"/>
        <v>88</v>
      </c>
      <c r="H51" s="210">
        <v>60080</v>
      </c>
      <c r="I51" s="207">
        <v>84365</v>
      </c>
      <c r="J51" s="208">
        <v>90583</v>
      </c>
      <c r="K51" s="211">
        <f t="shared" si="20"/>
        <v>174948</v>
      </c>
    </row>
    <row r="52" spans="1:11" ht="21" customHeight="1">
      <c r="A52" s="188" t="s">
        <v>167</v>
      </c>
      <c r="B52" s="191">
        <v>132</v>
      </c>
      <c r="C52" s="183">
        <v>152</v>
      </c>
      <c r="D52" s="173">
        <f t="shared" si="18"/>
        <v>-20</v>
      </c>
      <c r="E52" s="188">
        <v>778</v>
      </c>
      <c r="F52" s="183">
        <v>793</v>
      </c>
      <c r="G52" s="173">
        <f t="shared" si="19"/>
        <v>-15</v>
      </c>
      <c r="H52" s="210">
        <v>60032</v>
      </c>
      <c r="I52" s="207">
        <v>84334</v>
      </c>
      <c r="J52" s="208">
        <v>90591</v>
      </c>
      <c r="K52" s="211">
        <f t="shared" si="20"/>
        <v>174925</v>
      </c>
    </row>
    <row r="53" spans="1:11" ht="21" customHeight="1">
      <c r="A53" s="188" t="s">
        <v>163</v>
      </c>
      <c r="B53" s="205">
        <v>104</v>
      </c>
      <c r="C53" s="183">
        <v>150</v>
      </c>
      <c r="D53" s="173">
        <f aca="true" t="shared" si="21" ref="D53:D58">B53-C53</f>
        <v>-46</v>
      </c>
      <c r="E53" s="188">
        <v>943</v>
      </c>
      <c r="F53" s="183">
        <v>1203</v>
      </c>
      <c r="G53" s="173">
        <f aca="true" t="shared" si="22" ref="G53:G58">E53-F53</f>
        <v>-260</v>
      </c>
      <c r="H53" s="210">
        <v>59857</v>
      </c>
      <c r="I53" s="207">
        <v>84347</v>
      </c>
      <c r="J53" s="208">
        <v>90613</v>
      </c>
      <c r="K53" s="211">
        <f t="shared" si="20"/>
        <v>174960</v>
      </c>
    </row>
    <row r="54" spans="1:11" ht="21" customHeight="1">
      <c r="A54" s="188" t="s">
        <v>263</v>
      </c>
      <c r="B54" s="205">
        <v>131</v>
      </c>
      <c r="C54" s="183">
        <v>168</v>
      </c>
      <c r="D54" s="170">
        <f t="shared" si="21"/>
        <v>-37</v>
      </c>
      <c r="E54" s="188">
        <v>258</v>
      </c>
      <c r="F54" s="183">
        <v>308</v>
      </c>
      <c r="G54" s="170">
        <f t="shared" si="22"/>
        <v>-50</v>
      </c>
      <c r="H54" s="210">
        <v>59808</v>
      </c>
      <c r="I54" s="207">
        <v>84481</v>
      </c>
      <c r="J54" s="208">
        <v>90785</v>
      </c>
      <c r="K54" s="209">
        <f t="shared" si="20"/>
        <v>175266</v>
      </c>
    </row>
    <row r="55" spans="1:11" ht="21" customHeight="1">
      <c r="A55" s="185" t="s">
        <v>264</v>
      </c>
      <c r="B55" s="205">
        <v>131</v>
      </c>
      <c r="C55" s="183">
        <v>214</v>
      </c>
      <c r="D55" s="173">
        <f t="shared" si="21"/>
        <v>-83</v>
      </c>
      <c r="E55" s="188">
        <v>213</v>
      </c>
      <c r="F55" s="183">
        <v>243</v>
      </c>
      <c r="G55" s="173">
        <f t="shared" si="22"/>
        <v>-30</v>
      </c>
      <c r="H55" s="210">
        <v>59867</v>
      </c>
      <c r="I55" s="207">
        <v>84519</v>
      </c>
      <c r="J55" s="208">
        <v>90834</v>
      </c>
      <c r="K55" s="209">
        <f t="shared" si="20"/>
        <v>175353</v>
      </c>
    </row>
    <row r="56" spans="1:11" ht="21" customHeight="1">
      <c r="A56" s="188" t="s">
        <v>259</v>
      </c>
      <c r="B56" s="205">
        <v>104</v>
      </c>
      <c r="C56" s="183">
        <v>138</v>
      </c>
      <c r="D56" s="173">
        <f t="shared" si="21"/>
        <v>-34</v>
      </c>
      <c r="E56" s="188">
        <v>282</v>
      </c>
      <c r="F56" s="183">
        <v>206</v>
      </c>
      <c r="G56" s="173">
        <f t="shared" si="22"/>
        <v>76</v>
      </c>
      <c r="H56" s="210">
        <v>59895</v>
      </c>
      <c r="I56" s="207">
        <v>84595</v>
      </c>
      <c r="J56" s="208">
        <v>90871</v>
      </c>
      <c r="K56" s="211">
        <f aca="true" t="shared" si="23" ref="K56:K61">SUM(I56:J56)</f>
        <v>175466</v>
      </c>
    </row>
    <row r="57" spans="1:11" ht="21" customHeight="1">
      <c r="A57" s="188" t="s">
        <v>257</v>
      </c>
      <c r="B57" s="205">
        <v>127</v>
      </c>
      <c r="C57" s="183">
        <v>142</v>
      </c>
      <c r="D57" s="170">
        <f t="shared" si="21"/>
        <v>-15</v>
      </c>
      <c r="E57" s="188">
        <v>241</v>
      </c>
      <c r="F57" s="183">
        <v>269</v>
      </c>
      <c r="G57" s="170">
        <f t="shared" si="22"/>
        <v>-28</v>
      </c>
      <c r="H57" s="210">
        <v>59850</v>
      </c>
      <c r="I57" s="207">
        <v>84592</v>
      </c>
      <c r="J57" s="208">
        <v>90832</v>
      </c>
      <c r="K57" s="209">
        <f t="shared" si="23"/>
        <v>175424</v>
      </c>
    </row>
    <row r="58" spans="1:11" ht="21" customHeight="1">
      <c r="A58" s="188" t="s">
        <v>258</v>
      </c>
      <c r="B58" s="205">
        <v>129</v>
      </c>
      <c r="C58" s="183">
        <v>172</v>
      </c>
      <c r="D58" s="173">
        <f t="shared" si="21"/>
        <v>-43</v>
      </c>
      <c r="E58" s="188">
        <v>322</v>
      </c>
      <c r="F58" s="183">
        <v>312</v>
      </c>
      <c r="G58" s="173">
        <f t="shared" si="22"/>
        <v>10</v>
      </c>
      <c r="H58" s="210">
        <v>59828</v>
      </c>
      <c r="I58" s="207">
        <v>84628</v>
      </c>
      <c r="J58" s="208">
        <v>90839</v>
      </c>
      <c r="K58" s="209">
        <f t="shared" si="23"/>
        <v>175467</v>
      </c>
    </row>
    <row r="59" spans="1:11" ht="21" customHeight="1">
      <c r="A59" s="185" t="s">
        <v>255</v>
      </c>
      <c r="B59" s="186">
        <v>125</v>
      </c>
      <c r="C59" s="183">
        <v>108</v>
      </c>
      <c r="D59" s="173">
        <f aca="true" t="shared" si="24" ref="D59:D65">B59-C59</f>
        <v>17</v>
      </c>
      <c r="E59" s="188">
        <v>244</v>
      </c>
      <c r="F59" s="183">
        <v>262</v>
      </c>
      <c r="G59" s="173">
        <f aca="true" t="shared" si="25" ref="G59:G66">E59-F59</f>
        <v>-18</v>
      </c>
      <c r="H59" s="210">
        <v>51142</v>
      </c>
      <c r="I59" s="207">
        <v>70752</v>
      </c>
      <c r="J59" s="208">
        <v>76410</v>
      </c>
      <c r="K59" s="211">
        <f t="shared" si="23"/>
        <v>147162</v>
      </c>
    </row>
    <row r="60" spans="1:11" ht="21" customHeight="1">
      <c r="A60" s="185" t="s">
        <v>256</v>
      </c>
      <c r="B60" s="186">
        <v>117</v>
      </c>
      <c r="C60" s="183">
        <v>149</v>
      </c>
      <c r="D60" s="173">
        <f t="shared" si="24"/>
        <v>-32</v>
      </c>
      <c r="E60" s="188">
        <v>312</v>
      </c>
      <c r="F60" s="183">
        <v>275</v>
      </c>
      <c r="G60" s="173">
        <f t="shared" si="25"/>
        <v>37</v>
      </c>
      <c r="H60" s="210">
        <v>51153</v>
      </c>
      <c r="I60" s="207">
        <v>70732</v>
      </c>
      <c r="J60" s="208">
        <v>76431</v>
      </c>
      <c r="K60" s="211">
        <f t="shared" si="23"/>
        <v>147163</v>
      </c>
    </row>
    <row r="61" spans="1:11" ht="21" customHeight="1">
      <c r="A61" s="185" t="s">
        <v>171</v>
      </c>
      <c r="B61" s="186">
        <v>114</v>
      </c>
      <c r="C61" s="183">
        <v>121</v>
      </c>
      <c r="D61" s="173">
        <f t="shared" si="24"/>
        <v>-7</v>
      </c>
      <c r="E61" s="188">
        <v>251</v>
      </c>
      <c r="F61" s="183">
        <v>218</v>
      </c>
      <c r="G61" s="173">
        <f t="shared" si="25"/>
        <v>33</v>
      </c>
      <c r="H61" s="210">
        <v>51121</v>
      </c>
      <c r="I61" s="207">
        <v>70771</v>
      </c>
      <c r="J61" s="208">
        <v>76387</v>
      </c>
      <c r="K61" s="211">
        <f t="shared" si="23"/>
        <v>147158</v>
      </c>
    </row>
    <row r="62" spans="1:11" ht="21" customHeight="1">
      <c r="A62" s="185" t="s">
        <v>252</v>
      </c>
      <c r="B62" s="186">
        <v>99</v>
      </c>
      <c r="C62" s="183">
        <v>131</v>
      </c>
      <c r="D62" s="173">
        <f t="shared" si="24"/>
        <v>-32</v>
      </c>
      <c r="E62" s="188">
        <v>245</v>
      </c>
      <c r="F62" s="183">
        <v>229</v>
      </c>
      <c r="G62" s="173">
        <f t="shared" si="25"/>
        <v>16</v>
      </c>
      <c r="H62" s="210">
        <v>51110</v>
      </c>
      <c r="I62" s="207">
        <v>70766</v>
      </c>
      <c r="J62" s="208">
        <v>76366</v>
      </c>
      <c r="K62" s="211">
        <f aca="true" t="shared" si="26" ref="K62:K67">SUM(I62:J62)</f>
        <v>147132</v>
      </c>
    </row>
    <row r="63" spans="1:11" ht="21" customHeight="1">
      <c r="A63" s="185" t="s">
        <v>166</v>
      </c>
      <c r="B63" s="186">
        <v>119</v>
      </c>
      <c r="C63" s="183">
        <v>133</v>
      </c>
      <c r="D63" s="173">
        <f t="shared" si="24"/>
        <v>-14</v>
      </c>
      <c r="E63" s="188">
        <v>271</v>
      </c>
      <c r="F63" s="183">
        <v>286</v>
      </c>
      <c r="G63" s="173">
        <f t="shared" si="25"/>
        <v>-15</v>
      </c>
      <c r="H63" s="210">
        <v>51079</v>
      </c>
      <c r="I63" s="207">
        <v>70800</v>
      </c>
      <c r="J63" s="208">
        <v>76347</v>
      </c>
      <c r="K63" s="211">
        <f t="shared" si="26"/>
        <v>147147</v>
      </c>
    </row>
    <row r="64" spans="1:11" ht="21" customHeight="1">
      <c r="A64" s="185" t="s">
        <v>167</v>
      </c>
      <c r="B64" s="186">
        <v>110</v>
      </c>
      <c r="C64" s="183">
        <v>126</v>
      </c>
      <c r="D64" s="173">
        <f t="shared" si="24"/>
        <v>-16</v>
      </c>
      <c r="E64" s="188">
        <v>823</v>
      </c>
      <c r="F64" s="183">
        <v>755</v>
      </c>
      <c r="G64" s="173">
        <f t="shared" si="25"/>
        <v>68</v>
      </c>
      <c r="H64" s="210">
        <v>51051</v>
      </c>
      <c r="I64" s="207">
        <v>70802</v>
      </c>
      <c r="J64" s="208">
        <v>76374</v>
      </c>
      <c r="K64" s="211">
        <f t="shared" si="26"/>
        <v>147176</v>
      </c>
    </row>
    <row r="65" spans="1:11" ht="21" customHeight="1">
      <c r="A65" s="185" t="s">
        <v>251</v>
      </c>
      <c r="B65" s="186">
        <v>116</v>
      </c>
      <c r="C65" s="183">
        <v>170</v>
      </c>
      <c r="D65" s="173">
        <f t="shared" si="24"/>
        <v>-54</v>
      </c>
      <c r="E65" s="188">
        <v>883</v>
      </c>
      <c r="F65" s="183">
        <v>1069</v>
      </c>
      <c r="G65" s="173">
        <f t="shared" si="25"/>
        <v>-186</v>
      </c>
      <c r="H65" s="210">
        <v>50910</v>
      </c>
      <c r="I65" s="207">
        <v>70778</v>
      </c>
      <c r="J65" s="208">
        <v>76346</v>
      </c>
      <c r="K65" s="211">
        <f t="shared" si="26"/>
        <v>147124</v>
      </c>
    </row>
    <row r="66" spans="1:11" ht="21" customHeight="1">
      <c r="A66" s="188" t="s">
        <v>246</v>
      </c>
      <c r="B66" s="191">
        <v>87</v>
      </c>
      <c r="C66" s="192">
        <v>124</v>
      </c>
      <c r="D66" s="170">
        <f aca="true" t="shared" si="27" ref="D66:D103">B66-C66</f>
        <v>-37</v>
      </c>
      <c r="E66" s="188">
        <v>275</v>
      </c>
      <c r="F66" s="183">
        <v>207</v>
      </c>
      <c r="G66" s="170">
        <f t="shared" si="25"/>
        <v>68</v>
      </c>
      <c r="H66" s="210">
        <v>50886</v>
      </c>
      <c r="I66" s="207">
        <v>70895</v>
      </c>
      <c r="J66" s="208">
        <v>76469</v>
      </c>
      <c r="K66" s="211">
        <f t="shared" si="26"/>
        <v>147364</v>
      </c>
    </row>
    <row r="67" spans="1:11" ht="21" customHeight="1">
      <c r="A67" s="188" t="s">
        <v>247</v>
      </c>
      <c r="B67" s="191">
        <v>118</v>
      </c>
      <c r="C67" s="192">
        <v>173</v>
      </c>
      <c r="D67" s="170">
        <f t="shared" si="27"/>
        <v>-55</v>
      </c>
      <c r="E67" s="188">
        <v>224</v>
      </c>
      <c r="F67" s="183">
        <v>215</v>
      </c>
      <c r="G67" s="170">
        <f aca="true" t="shared" si="28" ref="G67:G103">E67-F67</f>
        <v>9</v>
      </c>
      <c r="H67" s="210">
        <v>50869</v>
      </c>
      <c r="I67" s="207">
        <v>70853</v>
      </c>
      <c r="J67" s="208">
        <v>76480</v>
      </c>
      <c r="K67" s="209">
        <f t="shared" si="26"/>
        <v>147333</v>
      </c>
    </row>
    <row r="68" spans="1:11" ht="21" customHeight="1">
      <c r="A68" s="188" t="s">
        <v>237</v>
      </c>
      <c r="B68" s="191">
        <v>109</v>
      </c>
      <c r="C68" s="192">
        <v>140</v>
      </c>
      <c r="D68" s="170">
        <f t="shared" si="27"/>
        <v>-31</v>
      </c>
      <c r="E68" s="188">
        <v>256</v>
      </c>
      <c r="F68" s="183">
        <v>220</v>
      </c>
      <c r="G68" s="170">
        <f t="shared" si="28"/>
        <v>36</v>
      </c>
      <c r="H68" s="210">
        <v>50855</v>
      </c>
      <c r="I68" s="207">
        <v>70881</v>
      </c>
      <c r="J68" s="208">
        <v>76498</v>
      </c>
      <c r="K68" s="209">
        <f aca="true" t="shared" si="29" ref="K68:K103">SUM(I68:J68)</f>
        <v>147379</v>
      </c>
    </row>
    <row r="69" spans="1:11" ht="21" customHeight="1">
      <c r="A69" s="188" t="s">
        <v>238</v>
      </c>
      <c r="B69" s="191">
        <v>105</v>
      </c>
      <c r="C69" s="192">
        <v>145</v>
      </c>
      <c r="D69" s="170">
        <f t="shared" si="27"/>
        <v>-40</v>
      </c>
      <c r="E69" s="188">
        <v>255</v>
      </c>
      <c r="F69" s="183">
        <v>234</v>
      </c>
      <c r="G69" s="170">
        <f t="shared" si="28"/>
        <v>21</v>
      </c>
      <c r="H69" s="210">
        <v>50819</v>
      </c>
      <c r="I69" s="207">
        <v>70873</v>
      </c>
      <c r="J69" s="208">
        <v>76501</v>
      </c>
      <c r="K69" s="209">
        <f t="shared" si="29"/>
        <v>147374</v>
      </c>
    </row>
    <row r="70" spans="1:11" ht="21" customHeight="1">
      <c r="A70" s="188" t="s">
        <v>204</v>
      </c>
      <c r="B70" s="191">
        <v>99</v>
      </c>
      <c r="C70" s="192">
        <v>123</v>
      </c>
      <c r="D70" s="170">
        <f t="shared" si="27"/>
        <v>-24</v>
      </c>
      <c r="E70" s="188">
        <v>309</v>
      </c>
      <c r="F70" s="183">
        <v>305</v>
      </c>
      <c r="G70" s="170">
        <f t="shared" si="28"/>
        <v>4</v>
      </c>
      <c r="H70" s="210">
        <v>50763</v>
      </c>
      <c r="I70" s="207">
        <v>70879</v>
      </c>
      <c r="J70" s="208">
        <v>76514</v>
      </c>
      <c r="K70" s="209">
        <f t="shared" si="29"/>
        <v>147393</v>
      </c>
    </row>
    <row r="71" spans="1:11" ht="21" customHeight="1">
      <c r="A71" s="188" t="s">
        <v>236</v>
      </c>
      <c r="B71" s="191">
        <v>129</v>
      </c>
      <c r="C71" s="192">
        <v>124</v>
      </c>
      <c r="D71" s="170">
        <f t="shared" si="27"/>
        <v>5</v>
      </c>
      <c r="E71" s="188">
        <v>269</v>
      </c>
      <c r="F71" s="183">
        <v>251</v>
      </c>
      <c r="G71" s="170">
        <f t="shared" si="28"/>
        <v>18</v>
      </c>
      <c r="H71" s="210">
        <v>50723</v>
      </c>
      <c r="I71" s="207">
        <v>70894</v>
      </c>
      <c r="J71" s="208">
        <v>76519</v>
      </c>
      <c r="K71" s="209">
        <f t="shared" si="29"/>
        <v>147413</v>
      </c>
    </row>
    <row r="72" spans="1:11" ht="21" customHeight="1">
      <c r="A72" s="185" t="s">
        <v>170</v>
      </c>
      <c r="B72" s="191">
        <v>132</v>
      </c>
      <c r="C72" s="192">
        <v>121</v>
      </c>
      <c r="D72" s="170">
        <f t="shared" si="27"/>
        <v>11</v>
      </c>
      <c r="E72" s="188">
        <v>284</v>
      </c>
      <c r="F72" s="183">
        <v>275</v>
      </c>
      <c r="G72" s="170">
        <f t="shared" si="28"/>
        <v>9</v>
      </c>
      <c r="H72" s="210">
        <v>50694</v>
      </c>
      <c r="I72" s="207">
        <v>70869</v>
      </c>
      <c r="J72" s="208">
        <v>76521</v>
      </c>
      <c r="K72" s="209">
        <f t="shared" si="29"/>
        <v>147390</v>
      </c>
    </row>
    <row r="73" spans="1:11" ht="21" customHeight="1">
      <c r="A73" s="185" t="s">
        <v>232</v>
      </c>
      <c r="B73" s="191">
        <v>121</v>
      </c>
      <c r="C73" s="192">
        <v>123</v>
      </c>
      <c r="D73" s="170">
        <f t="shared" si="27"/>
        <v>-2</v>
      </c>
      <c r="E73" s="188">
        <v>306</v>
      </c>
      <c r="F73" s="183">
        <v>285</v>
      </c>
      <c r="G73" s="170">
        <f t="shared" si="28"/>
        <v>21</v>
      </c>
      <c r="H73" s="210">
        <v>50668</v>
      </c>
      <c r="I73" s="207">
        <v>70871</v>
      </c>
      <c r="J73" s="208">
        <v>76499</v>
      </c>
      <c r="K73" s="209">
        <f t="shared" si="29"/>
        <v>147370</v>
      </c>
    </row>
    <row r="74" spans="1:11" ht="21" customHeight="1">
      <c r="A74" s="188" t="s">
        <v>231</v>
      </c>
      <c r="B74" s="191">
        <v>111</v>
      </c>
      <c r="C74" s="192">
        <v>109</v>
      </c>
      <c r="D74" s="170">
        <f t="shared" si="27"/>
        <v>2</v>
      </c>
      <c r="E74" s="188">
        <v>262</v>
      </c>
      <c r="F74" s="183">
        <v>292</v>
      </c>
      <c r="G74" s="170">
        <f t="shared" si="28"/>
        <v>-30</v>
      </c>
      <c r="H74" s="210">
        <v>50650</v>
      </c>
      <c r="I74" s="207">
        <v>70865</v>
      </c>
      <c r="J74" s="208">
        <v>76486</v>
      </c>
      <c r="K74" s="209">
        <f t="shared" si="29"/>
        <v>147351</v>
      </c>
    </row>
    <row r="75" spans="1:11" ht="21" customHeight="1">
      <c r="A75" s="185" t="s">
        <v>166</v>
      </c>
      <c r="B75" s="191">
        <v>93</v>
      </c>
      <c r="C75" s="192">
        <v>117</v>
      </c>
      <c r="D75" s="170">
        <f t="shared" si="27"/>
        <v>-24</v>
      </c>
      <c r="E75" s="188">
        <v>307</v>
      </c>
      <c r="F75" s="183">
        <v>269</v>
      </c>
      <c r="G75" s="170">
        <f t="shared" si="28"/>
        <v>38</v>
      </c>
      <c r="H75" s="210">
        <v>50613</v>
      </c>
      <c r="I75" s="207">
        <v>70856</v>
      </c>
      <c r="J75" s="208">
        <v>76523</v>
      </c>
      <c r="K75" s="209">
        <f t="shared" si="29"/>
        <v>147379</v>
      </c>
    </row>
    <row r="76" spans="1:11" ht="21" customHeight="1">
      <c r="A76" s="194" t="s">
        <v>222</v>
      </c>
      <c r="B76" s="191">
        <v>105</v>
      </c>
      <c r="C76" s="192">
        <v>135</v>
      </c>
      <c r="D76" s="170">
        <f t="shared" si="27"/>
        <v>-30</v>
      </c>
      <c r="E76" s="188">
        <v>727</v>
      </c>
      <c r="F76" s="183">
        <v>716</v>
      </c>
      <c r="G76" s="170">
        <f t="shared" si="28"/>
        <v>11</v>
      </c>
      <c r="H76" s="210">
        <v>50562</v>
      </c>
      <c r="I76" s="207">
        <v>70837</v>
      </c>
      <c r="J76" s="208">
        <v>76528</v>
      </c>
      <c r="K76" s="209">
        <f t="shared" si="29"/>
        <v>147365</v>
      </c>
    </row>
    <row r="77" spans="1:11" ht="21" customHeight="1">
      <c r="A77" s="188" t="s">
        <v>251</v>
      </c>
      <c r="B77" s="191">
        <v>104</v>
      </c>
      <c r="C77" s="192">
        <v>142</v>
      </c>
      <c r="D77" s="170">
        <f t="shared" si="27"/>
        <v>-38</v>
      </c>
      <c r="E77" s="195">
        <v>1033</v>
      </c>
      <c r="F77" s="183">
        <v>1158</v>
      </c>
      <c r="G77" s="170">
        <f t="shared" si="28"/>
        <v>-125</v>
      </c>
      <c r="H77" s="210">
        <v>50414</v>
      </c>
      <c r="I77" s="207">
        <v>70841</v>
      </c>
      <c r="J77" s="208">
        <v>76543</v>
      </c>
      <c r="K77" s="220">
        <f t="shared" si="29"/>
        <v>147384</v>
      </c>
    </row>
    <row r="78" spans="1:11" ht="21" customHeight="1">
      <c r="A78" s="194" t="s">
        <v>152</v>
      </c>
      <c r="B78" s="191">
        <v>109</v>
      </c>
      <c r="C78" s="192">
        <v>127</v>
      </c>
      <c r="D78" s="170">
        <f t="shared" si="27"/>
        <v>-18</v>
      </c>
      <c r="E78" s="188">
        <v>262</v>
      </c>
      <c r="F78" s="183">
        <v>230</v>
      </c>
      <c r="G78" s="170">
        <f t="shared" si="28"/>
        <v>32</v>
      </c>
      <c r="H78" s="210">
        <v>50398</v>
      </c>
      <c r="I78" s="207">
        <v>70881</v>
      </c>
      <c r="J78" s="208">
        <v>76666</v>
      </c>
      <c r="K78" s="209">
        <f t="shared" si="29"/>
        <v>147547</v>
      </c>
    </row>
    <row r="79" spans="1:11" ht="21" customHeight="1">
      <c r="A79" s="194" t="s">
        <v>221</v>
      </c>
      <c r="B79" s="191">
        <v>102</v>
      </c>
      <c r="C79" s="192">
        <v>159</v>
      </c>
      <c r="D79" s="168">
        <f t="shared" si="27"/>
        <v>-57</v>
      </c>
      <c r="E79" s="188">
        <v>256</v>
      </c>
      <c r="F79" s="183">
        <v>182</v>
      </c>
      <c r="G79" s="170">
        <f t="shared" si="28"/>
        <v>74</v>
      </c>
      <c r="H79" s="210">
        <v>50374</v>
      </c>
      <c r="I79" s="207">
        <v>70876</v>
      </c>
      <c r="J79" s="208">
        <v>76657</v>
      </c>
      <c r="K79" s="220">
        <f t="shared" si="29"/>
        <v>147533</v>
      </c>
    </row>
    <row r="80" spans="1:11" ht="21" customHeight="1">
      <c r="A80" s="185" t="s">
        <v>211</v>
      </c>
      <c r="B80" s="191">
        <v>95</v>
      </c>
      <c r="C80" s="192">
        <v>115</v>
      </c>
      <c r="D80" s="170">
        <f t="shared" si="27"/>
        <v>-20</v>
      </c>
      <c r="E80" s="188">
        <v>249</v>
      </c>
      <c r="F80" s="183">
        <v>234</v>
      </c>
      <c r="G80" s="170">
        <f t="shared" si="28"/>
        <v>15</v>
      </c>
      <c r="H80" s="210">
        <v>50333</v>
      </c>
      <c r="I80" s="207">
        <v>70873</v>
      </c>
      <c r="J80" s="208">
        <v>76643</v>
      </c>
      <c r="K80" s="209">
        <f t="shared" si="29"/>
        <v>147516</v>
      </c>
    </row>
    <row r="81" spans="1:11" ht="21" customHeight="1">
      <c r="A81" s="188" t="s">
        <v>203</v>
      </c>
      <c r="B81" s="191">
        <v>115</v>
      </c>
      <c r="C81" s="192">
        <v>143</v>
      </c>
      <c r="D81" s="168">
        <f t="shared" si="27"/>
        <v>-28</v>
      </c>
      <c r="E81" s="188">
        <v>217</v>
      </c>
      <c r="F81" s="183">
        <v>225</v>
      </c>
      <c r="G81" s="170">
        <f t="shared" si="28"/>
        <v>-8</v>
      </c>
      <c r="H81" s="210">
        <v>50297</v>
      </c>
      <c r="I81" s="207">
        <v>70874</v>
      </c>
      <c r="J81" s="208">
        <v>76647</v>
      </c>
      <c r="K81" s="220">
        <f t="shared" si="29"/>
        <v>147521</v>
      </c>
    </row>
    <row r="82" spans="1:11" ht="21" customHeight="1">
      <c r="A82" s="188" t="s">
        <v>204</v>
      </c>
      <c r="B82" s="196">
        <v>113</v>
      </c>
      <c r="C82" s="197">
        <v>153</v>
      </c>
      <c r="D82" s="170">
        <f t="shared" si="27"/>
        <v>-40</v>
      </c>
      <c r="E82" s="198">
        <v>335</v>
      </c>
      <c r="F82" s="180">
        <v>230</v>
      </c>
      <c r="G82" s="170">
        <f t="shared" si="28"/>
        <v>105</v>
      </c>
      <c r="H82" s="108">
        <v>50305</v>
      </c>
      <c r="I82" s="214">
        <v>70884</v>
      </c>
      <c r="J82" s="212">
        <v>76673</v>
      </c>
      <c r="K82" s="209">
        <f t="shared" si="29"/>
        <v>147557</v>
      </c>
    </row>
    <row r="83" spans="1:11" ht="21" customHeight="1">
      <c r="A83" s="188" t="s">
        <v>187</v>
      </c>
      <c r="B83" s="191">
        <v>104</v>
      </c>
      <c r="C83" s="192">
        <v>127</v>
      </c>
      <c r="D83" s="168">
        <f t="shared" si="27"/>
        <v>-23</v>
      </c>
      <c r="E83" s="188">
        <v>298</v>
      </c>
      <c r="F83" s="183">
        <v>293</v>
      </c>
      <c r="G83" s="170">
        <f t="shared" si="28"/>
        <v>5</v>
      </c>
      <c r="H83" s="210">
        <v>50252</v>
      </c>
      <c r="I83" s="207">
        <v>70830</v>
      </c>
      <c r="J83" s="208">
        <v>76662</v>
      </c>
      <c r="K83" s="220">
        <f t="shared" si="29"/>
        <v>147492</v>
      </c>
    </row>
    <row r="84" spans="1:11" ht="21" customHeight="1">
      <c r="A84" s="188" t="s">
        <v>200</v>
      </c>
      <c r="B84" s="191">
        <v>93</v>
      </c>
      <c r="C84" s="192">
        <v>109</v>
      </c>
      <c r="D84" s="170">
        <f t="shared" si="27"/>
        <v>-16</v>
      </c>
      <c r="E84" s="188">
        <v>370</v>
      </c>
      <c r="F84" s="183">
        <v>259</v>
      </c>
      <c r="G84" s="170">
        <f t="shared" si="28"/>
        <v>111</v>
      </c>
      <c r="H84" s="210">
        <v>50211</v>
      </c>
      <c r="I84" s="207">
        <v>70851</v>
      </c>
      <c r="J84" s="208">
        <v>76659</v>
      </c>
      <c r="K84" s="209">
        <f t="shared" si="29"/>
        <v>147510</v>
      </c>
    </row>
    <row r="85" spans="1:11" ht="21" customHeight="1">
      <c r="A85" s="188" t="s">
        <v>171</v>
      </c>
      <c r="B85" s="191">
        <v>113</v>
      </c>
      <c r="C85" s="192">
        <v>117</v>
      </c>
      <c r="D85" s="170">
        <f t="shared" si="27"/>
        <v>-4</v>
      </c>
      <c r="E85" s="188">
        <v>311</v>
      </c>
      <c r="F85" s="183">
        <v>245</v>
      </c>
      <c r="G85" s="170">
        <f t="shared" si="28"/>
        <v>66</v>
      </c>
      <c r="H85" s="210">
        <v>50126</v>
      </c>
      <c r="I85" s="207">
        <v>70787</v>
      </c>
      <c r="J85" s="208">
        <v>76628</v>
      </c>
      <c r="K85" s="209">
        <f t="shared" si="29"/>
        <v>147415</v>
      </c>
    </row>
    <row r="86" spans="1:11" ht="21" customHeight="1">
      <c r="A86" s="188" t="s">
        <v>169</v>
      </c>
      <c r="B86" s="191">
        <v>106</v>
      </c>
      <c r="C86" s="192">
        <v>125</v>
      </c>
      <c r="D86" s="170">
        <f t="shared" si="27"/>
        <v>-19</v>
      </c>
      <c r="E86" s="188">
        <v>355</v>
      </c>
      <c r="F86" s="183">
        <v>228</v>
      </c>
      <c r="G86" s="170">
        <f t="shared" si="28"/>
        <v>127</v>
      </c>
      <c r="H86" s="210">
        <v>50036</v>
      </c>
      <c r="I86" s="207">
        <v>70726</v>
      </c>
      <c r="J86" s="208">
        <v>76627</v>
      </c>
      <c r="K86" s="209">
        <f t="shared" si="29"/>
        <v>147353</v>
      </c>
    </row>
    <row r="87" spans="1:11" ht="21" customHeight="1">
      <c r="A87" s="181" t="s">
        <v>196</v>
      </c>
      <c r="B87" s="199">
        <v>88</v>
      </c>
      <c r="C87" s="200">
        <v>97</v>
      </c>
      <c r="D87" s="168">
        <f t="shared" si="27"/>
        <v>-9</v>
      </c>
      <c r="E87" s="181">
        <v>260</v>
      </c>
      <c r="F87" s="201">
        <v>227</v>
      </c>
      <c r="G87" s="170">
        <f t="shared" si="28"/>
        <v>33</v>
      </c>
      <c r="H87" s="216">
        <v>49915</v>
      </c>
      <c r="I87" s="215">
        <v>70631</v>
      </c>
      <c r="J87" s="221">
        <v>76614</v>
      </c>
      <c r="K87" s="220">
        <f t="shared" si="29"/>
        <v>147245</v>
      </c>
    </row>
    <row r="88" spans="1:11" ht="21" customHeight="1">
      <c r="A88" s="188" t="s">
        <v>167</v>
      </c>
      <c r="B88" s="191">
        <v>130</v>
      </c>
      <c r="C88" s="192">
        <v>119</v>
      </c>
      <c r="D88" s="170">
        <f t="shared" si="27"/>
        <v>11</v>
      </c>
      <c r="E88" s="188">
        <v>712</v>
      </c>
      <c r="F88" s="183">
        <v>778</v>
      </c>
      <c r="G88" s="170">
        <f t="shared" si="28"/>
        <v>-66</v>
      </c>
      <c r="H88" s="210">
        <v>49852</v>
      </c>
      <c r="I88" s="207">
        <v>70601</v>
      </c>
      <c r="J88" s="208">
        <v>76620</v>
      </c>
      <c r="K88" s="209">
        <f t="shared" si="29"/>
        <v>147221</v>
      </c>
    </row>
    <row r="89" spans="1:11" ht="21" customHeight="1">
      <c r="A89" s="181" t="s">
        <v>195</v>
      </c>
      <c r="B89" s="191">
        <v>118</v>
      </c>
      <c r="C89" s="192">
        <v>157</v>
      </c>
      <c r="D89" s="170">
        <f t="shared" si="27"/>
        <v>-39</v>
      </c>
      <c r="E89" s="189">
        <v>1036</v>
      </c>
      <c r="F89" s="184">
        <v>1276</v>
      </c>
      <c r="G89" s="170">
        <f t="shared" si="28"/>
        <v>-240</v>
      </c>
      <c r="H89" s="216">
        <v>49727</v>
      </c>
      <c r="I89" s="215">
        <v>70656</v>
      </c>
      <c r="J89" s="221">
        <v>76620</v>
      </c>
      <c r="K89" s="220">
        <f t="shared" si="29"/>
        <v>147276</v>
      </c>
    </row>
    <row r="90" spans="1:11" ht="21" customHeight="1">
      <c r="A90" s="181" t="s">
        <v>152</v>
      </c>
      <c r="B90" s="199">
        <v>88</v>
      </c>
      <c r="C90" s="200">
        <v>133</v>
      </c>
      <c r="D90" s="170">
        <f t="shared" si="27"/>
        <v>-45</v>
      </c>
      <c r="E90" s="182">
        <v>276</v>
      </c>
      <c r="F90" s="202">
        <v>317</v>
      </c>
      <c r="G90" s="170">
        <f t="shared" si="28"/>
        <v>-41</v>
      </c>
      <c r="H90" s="216">
        <v>49753</v>
      </c>
      <c r="I90" s="215">
        <v>70776</v>
      </c>
      <c r="J90" s="221">
        <v>76779</v>
      </c>
      <c r="K90" s="209">
        <f t="shared" si="29"/>
        <v>147555</v>
      </c>
    </row>
    <row r="91" spans="1:11" ht="21" customHeight="1">
      <c r="A91" s="181" t="s">
        <v>212</v>
      </c>
      <c r="B91" s="199">
        <v>100</v>
      </c>
      <c r="C91" s="200">
        <v>151</v>
      </c>
      <c r="D91" s="168">
        <f t="shared" si="27"/>
        <v>-51</v>
      </c>
      <c r="E91" s="182">
        <v>200</v>
      </c>
      <c r="F91" s="202">
        <v>344</v>
      </c>
      <c r="G91" s="170">
        <f t="shared" si="28"/>
        <v>-144</v>
      </c>
      <c r="H91" s="216">
        <v>49803</v>
      </c>
      <c r="I91" s="215">
        <v>70819</v>
      </c>
      <c r="J91" s="221">
        <v>76822</v>
      </c>
      <c r="K91" s="220">
        <f t="shared" si="29"/>
        <v>147641</v>
      </c>
    </row>
    <row r="92" spans="1:11" ht="21" customHeight="1">
      <c r="A92" s="181" t="s">
        <v>192</v>
      </c>
      <c r="B92" s="199">
        <v>90</v>
      </c>
      <c r="C92" s="200">
        <v>149</v>
      </c>
      <c r="D92" s="170">
        <f t="shared" si="27"/>
        <v>-59</v>
      </c>
      <c r="E92" s="181">
        <v>233</v>
      </c>
      <c r="F92" s="201">
        <v>286</v>
      </c>
      <c r="G92" s="170">
        <f t="shared" si="28"/>
        <v>-53</v>
      </c>
      <c r="H92" s="216">
        <v>49913</v>
      </c>
      <c r="I92" s="215">
        <v>70942</v>
      </c>
      <c r="J92" s="221">
        <v>76894</v>
      </c>
      <c r="K92" s="209">
        <f t="shared" si="29"/>
        <v>147836</v>
      </c>
    </row>
    <row r="93" spans="1:11" ht="21" customHeight="1">
      <c r="A93" s="181" t="s">
        <v>190</v>
      </c>
      <c r="B93" s="199">
        <v>92</v>
      </c>
      <c r="C93" s="200">
        <v>117</v>
      </c>
      <c r="D93" s="168">
        <f t="shared" si="27"/>
        <v>-25</v>
      </c>
      <c r="E93" s="181">
        <v>234</v>
      </c>
      <c r="F93" s="201">
        <v>246</v>
      </c>
      <c r="G93" s="170">
        <f t="shared" si="28"/>
        <v>-12</v>
      </c>
      <c r="H93" s="216">
        <v>49943</v>
      </c>
      <c r="I93" s="215">
        <v>70994</v>
      </c>
      <c r="J93" s="221">
        <v>76954</v>
      </c>
      <c r="K93" s="220">
        <f t="shared" si="29"/>
        <v>147948</v>
      </c>
    </row>
    <row r="94" spans="1:11" ht="21" customHeight="1">
      <c r="A94" s="181" t="s">
        <v>191</v>
      </c>
      <c r="B94" s="199">
        <v>127</v>
      </c>
      <c r="C94" s="200">
        <v>130</v>
      </c>
      <c r="D94" s="170">
        <f t="shared" si="27"/>
        <v>-3</v>
      </c>
      <c r="E94" s="181">
        <v>293</v>
      </c>
      <c r="F94" s="201">
        <v>336</v>
      </c>
      <c r="G94" s="170">
        <f t="shared" si="28"/>
        <v>-43</v>
      </c>
      <c r="H94" s="216">
        <v>49975</v>
      </c>
      <c r="I94" s="215">
        <v>71024</v>
      </c>
      <c r="J94" s="221">
        <v>76961</v>
      </c>
      <c r="K94" s="209">
        <f t="shared" si="29"/>
        <v>147985</v>
      </c>
    </row>
    <row r="95" spans="1:11" ht="21" customHeight="1">
      <c r="A95" s="181" t="s">
        <v>187</v>
      </c>
      <c r="B95" s="199">
        <v>127</v>
      </c>
      <c r="C95" s="200">
        <v>123</v>
      </c>
      <c r="D95" s="168">
        <f t="shared" si="27"/>
        <v>4</v>
      </c>
      <c r="E95" s="181">
        <v>231</v>
      </c>
      <c r="F95" s="201">
        <v>352</v>
      </c>
      <c r="G95" s="170">
        <f t="shared" si="28"/>
        <v>-121</v>
      </c>
      <c r="H95" s="216">
        <v>49971</v>
      </c>
      <c r="I95" s="215">
        <v>71029</v>
      </c>
      <c r="J95" s="221">
        <v>77002</v>
      </c>
      <c r="K95" s="220">
        <f t="shared" si="29"/>
        <v>148031</v>
      </c>
    </row>
    <row r="96" spans="1:11" ht="21" customHeight="1">
      <c r="A96" s="181" t="s">
        <v>188</v>
      </c>
      <c r="B96" s="199">
        <v>121</v>
      </c>
      <c r="C96" s="200">
        <v>127</v>
      </c>
      <c r="D96" s="170">
        <f t="shared" si="27"/>
        <v>-6</v>
      </c>
      <c r="E96" s="181">
        <v>284</v>
      </c>
      <c r="F96" s="201">
        <v>327</v>
      </c>
      <c r="G96" s="170">
        <f t="shared" si="28"/>
        <v>-43</v>
      </c>
      <c r="H96" s="216">
        <v>49996</v>
      </c>
      <c r="I96" s="215">
        <v>71083</v>
      </c>
      <c r="J96" s="221">
        <v>77065</v>
      </c>
      <c r="K96" s="209">
        <f t="shared" si="29"/>
        <v>148148</v>
      </c>
    </row>
    <row r="97" spans="1:11" ht="21" customHeight="1">
      <c r="A97" s="181" t="s">
        <v>171</v>
      </c>
      <c r="B97" s="199">
        <v>106</v>
      </c>
      <c r="C97" s="200">
        <v>116</v>
      </c>
      <c r="D97" s="168">
        <f t="shared" si="27"/>
        <v>-10</v>
      </c>
      <c r="E97" s="181">
        <v>320</v>
      </c>
      <c r="F97" s="201">
        <v>282</v>
      </c>
      <c r="G97" s="170">
        <f t="shared" si="28"/>
        <v>38</v>
      </c>
      <c r="H97" s="216">
        <v>50012</v>
      </c>
      <c r="I97" s="215">
        <v>71123</v>
      </c>
      <c r="J97" s="221">
        <v>77074</v>
      </c>
      <c r="K97" s="220">
        <f t="shared" si="29"/>
        <v>148197</v>
      </c>
    </row>
    <row r="98" spans="1:11" ht="21" customHeight="1">
      <c r="A98" s="188" t="s">
        <v>169</v>
      </c>
      <c r="B98" s="191">
        <v>103</v>
      </c>
      <c r="C98" s="192">
        <v>138</v>
      </c>
      <c r="D98" s="170">
        <f t="shared" si="27"/>
        <v>-35</v>
      </c>
      <c r="E98" s="188">
        <v>312</v>
      </c>
      <c r="F98" s="183">
        <v>267</v>
      </c>
      <c r="G98" s="170">
        <f t="shared" si="28"/>
        <v>45</v>
      </c>
      <c r="H98" s="210">
        <v>49959</v>
      </c>
      <c r="I98" s="207">
        <v>71113</v>
      </c>
      <c r="J98" s="208">
        <v>77056</v>
      </c>
      <c r="K98" s="209">
        <f t="shared" si="29"/>
        <v>148169</v>
      </c>
    </row>
    <row r="99" spans="1:11" ht="21" customHeight="1">
      <c r="A99" s="181" t="s">
        <v>185</v>
      </c>
      <c r="B99" s="199">
        <v>117</v>
      </c>
      <c r="C99" s="200">
        <v>131</v>
      </c>
      <c r="D99" s="168">
        <f t="shared" si="27"/>
        <v>-14</v>
      </c>
      <c r="E99" s="181">
        <v>331</v>
      </c>
      <c r="F99" s="183">
        <v>306</v>
      </c>
      <c r="G99" s="170">
        <f t="shared" si="28"/>
        <v>25</v>
      </c>
      <c r="H99" s="216">
        <v>49934</v>
      </c>
      <c r="I99" s="215">
        <v>71098</v>
      </c>
      <c r="J99" s="221">
        <v>77061</v>
      </c>
      <c r="K99" s="220">
        <f t="shared" si="29"/>
        <v>148159</v>
      </c>
    </row>
    <row r="100" spans="1:11" ht="21" customHeight="1">
      <c r="A100" s="188" t="s">
        <v>167</v>
      </c>
      <c r="B100" s="191">
        <v>109</v>
      </c>
      <c r="C100" s="192">
        <v>127</v>
      </c>
      <c r="D100" s="170">
        <f t="shared" si="27"/>
        <v>-18</v>
      </c>
      <c r="E100" s="188">
        <v>804</v>
      </c>
      <c r="F100" s="183">
        <v>807</v>
      </c>
      <c r="G100" s="170">
        <f t="shared" si="28"/>
        <v>-3</v>
      </c>
      <c r="H100" s="210">
        <v>49892</v>
      </c>
      <c r="I100" s="207">
        <v>71092</v>
      </c>
      <c r="J100" s="208">
        <v>77056</v>
      </c>
      <c r="K100" s="209">
        <f t="shared" si="29"/>
        <v>148148</v>
      </c>
    </row>
    <row r="101" spans="1:11" ht="21" customHeight="1">
      <c r="A101" s="188" t="s">
        <v>184</v>
      </c>
      <c r="B101" s="191">
        <v>98</v>
      </c>
      <c r="C101" s="192">
        <v>135</v>
      </c>
      <c r="D101" s="168">
        <f t="shared" si="27"/>
        <v>-37</v>
      </c>
      <c r="E101" s="188">
        <v>973</v>
      </c>
      <c r="F101" s="183">
        <v>1318</v>
      </c>
      <c r="G101" s="170">
        <f t="shared" si="28"/>
        <v>-345</v>
      </c>
      <c r="H101" s="210">
        <v>49755</v>
      </c>
      <c r="I101" s="207">
        <v>71144</v>
      </c>
      <c r="J101" s="208">
        <v>77236</v>
      </c>
      <c r="K101" s="220">
        <f t="shared" si="29"/>
        <v>148380</v>
      </c>
    </row>
    <row r="102" spans="1:11" ht="21" customHeight="1">
      <c r="A102" s="181" t="s">
        <v>183</v>
      </c>
      <c r="B102" s="199">
        <v>110</v>
      </c>
      <c r="C102" s="201">
        <v>145</v>
      </c>
      <c r="D102" s="170">
        <f t="shared" si="27"/>
        <v>-35</v>
      </c>
      <c r="E102" s="188">
        <v>322</v>
      </c>
      <c r="F102" s="183">
        <v>320</v>
      </c>
      <c r="G102" s="170">
        <f t="shared" si="28"/>
        <v>2</v>
      </c>
      <c r="H102" s="216">
        <v>49793</v>
      </c>
      <c r="I102" s="215">
        <v>71314</v>
      </c>
      <c r="J102" s="221">
        <v>77236</v>
      </c>
      <c r="K102" s="209">
        <f t="shared" si="29"/>
        <v>148550</v>
      </c>
    </row>
    <row r="103" spans="1:11" ht="21" customHeight="1">
      <c r="A103" s="188" t="s">
        <v>213</v>
      </c>
      <c r="B103" s="191">
        <v>96</v>
      </c>
      <c r="C103" s="183">
        <v>166</v>
      </c>
      <c r="D103" s="168">
        <f t="shared" si="27"/>
        <v>-70</v>
      </c>
      <c r="E103" s="188">
        <v>330</v>
      </c>
      <c r="F103" s="183">
        <v>284</v>
      </c>
      <c r="G103" s="170">
        <f t="shared" si="28"/>
        <v>46</v>
      </c>
      <c r="H103" s="210">
        <v>49806</v>
      </c>
      <c r="I103" s="207">
        <v>71334</v>
      </c>
      <c r="J103" s="208">
        <v>77249</v>
      </c>
      <c r="K103" s="220">
        <f t="shared" si="29"/>
        <v>148583</v>
      </c>
    </row>
    <row r="104" spans="1:11" ht="29.25" customHeight="1">
      <c r="A104" s="203"/>
      <c r="B104" s="204"/>
      <c r="C104" s="204"/>
      <c r="D104" s="204"/>
      <c r="E104" s="204"/>
      <c r="F104" s="204"/>
      <c r="G104" s="204"/>
      <c r="H104" s="222"/>
      <c r="I104" s="222"/>
      <c r="J104" s="222"/>
      <c r="K104" s="222"/>
    </row>
    <row r="105" spans="1:11" ht="29.25" customHeight="1">
      <c r="A105" s="203"/>
      <c r="B105" s="204"/>
      <c r="C105" s="204"/>
      <c r="D105" s="204"/>
      <c r="E105" s="204"/>
      <c r="F105" s="204"/>
      <c r="G105" s="204"/>
      <c r="H105" s="222"/>
      <c r="I105" s="489" t="s">
        <v>30</v>
      </c>
      <c r="J105" s="489"/>
      <c r="K105" s="489"/>
    </row>
    <row r="106" ht="14.25" customHeight="1"/>
  </sheetData>
  <sheetProtection/>
  <mergeCells count="8">
    <mergeCell ref="I105:K105"/>
    <mergeCell ref="A3:A4"/>
    <mergeCell ref="A1:K1"/>
    <mergeCell ref="J2:K2"/>
    <mergeCell ref="B3:D3"/>
    <mergeCell ref="E3:G3"/>
    <mergeCell ref="H3:H4"/>
    <mergeCell ref="I3:K3"/>
  </mergeCells>
  <printOptions horizontalCentered="1"/>
  <pageMargins left="0.5905511811023623" right="0.3937007874015748" top="0.5905511811023623" bottom="0.5905511811023623" header="0.5118110236220472" footer="0.5118110236220472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1"/>
  <sheetViews>
    <sheetView zoomScaleSheetLayoutView="100" zoomScalePageLayoutView="0" workbookViewId="0" topLeftCell="A1">
      <selection activeCell="A1" sqref="A1:S1"/>
    </sheetView>
  </sheetViews>
  <sheetFormatPr defaultColWidth="9.00390625" defaultRowHeight="13.5"/>
  <cols>
    <col min="2" max="2" width="5.625" style="0" customWidth="1"/>
    <col min="4" max="4" width="5.75390625" style="0" customWidth="1"/>
    <col min="5" max="5" width="5.50390625" style="0" customWidth="1"/>
    <col min="7" max="8" width="5.75390625" style="0" customWidth="1"/>
    <col min="9" max="9" width="9.125" style="0" customWidth="1"/>
    <col min="10" max="10" width="5.75390625" style="0" customWidth="1"/>
    <col min="11" max="11" width="5.625" style="0" customWidth="1"/>
    <col min="12" max="12" width="9.25390625" style="0" bestFit="1" customWidth="1"/>
    <col min="13" max="14" width="5.625" style="0" customWidth="1"/>
    <col min="16" max="16" width="5.75390625" style="0" customWidth="1"/>
    <col min="17" max="17" width="5.625" style="0" customWidth="1"/>
    <col min="18" max="18" width="9.00390625" style="48" customWidth="1"/>
    <col min="19" max="19" width="5.625" style="0" customWidth="1"/>
  </cols>
  <sheetData>
    <row r="1" spans="1:19" ht="23.25" customHeight="1">
      <c r="A1" s="468" t="s">
        <v>173</v>
      </c>
      <c r="B1" s="468"/>
      <c r="C1" s="468"/>
      <c r="D1" s="468"/>
      <c r="E1" s="468"/>
      <c r="F1" s="468"/>
      <c r="G1" s="468"/>
      <c r="H1" s="468"/>
      <c r="I1" s="468"/>
      <c r="J1" s="468"/>
      <c r="K1" s="468"/>
      <c r="L1" s="468"/>
      <c r="M1" s="468"/>
      <c r="N1" s="468"/>
      <c r="O1" s="468"/>
      <c r="P1" s="468"/>
      <c r="Q1" s="468"/>
      <c r="R1" s="468"/>
      <c r="S1" s="468"/>
    </row>
    <row r="2" spans="15:19" ht="17.25" customHeight="1">
      <c r="O2" s="502" t="s">
        <v>39</v>
      </c>
      <c r="P2" s="502"/>
      <c r="Q2" s="502"/>
      <c r="R2" s="502"/>
      <c r="S2" s="502"/>
    </row>
    <row r="3" spans="1:19" ht="17.25" customHeight="1">
      <c r="A3" t="s">
        <v>343</v>
      </c>
      <c r="O3" s="43"/>
      <c r="P3" s="43"/>
      <c r="Q3" s="43"/>
      <c r="R3" s="111"/>
      <c r="S3" s="43"/>
    </row>
    <row r="4" spans="1:19" ht="17.25" customHeight="1">
      <c r="A4" s="505"/>
      <c r="B4" s="503" t="s">
        <v>40</v>
      </c>
      <c r="C4" s="504"/>
      <c r="D4" s="504"/>
      <c r="E4" s="504"/>
      <c r="F4" s="504"/>
      <c r="G4" s="504"/>
      <c r="H4" s="504"/>
      <c r="I4" s="504"/>
      <c r="J4" s="504"/>
      <c r="K4" s="504" t="s">
        <v>41</v>
      </c>
      <c r="L4" s="504"/>
      <c r="M4" s="504"/>
      <c r="N4" s="504"/>
      <c r="O4" s="504"/>
      <c r="P4" s="504"/>
      <c r="Q4" s="504"/>
      <c r="R4" s="504"/>
      <c r="S4" s="504"/>
    </row>
    <row r="5" spans="1:19" ht="17.25" customHeight="1" thickBot="1">
      <c r="A5" s="506"/>
      <c r="B5" s="145"/>
      <c r="C5" s="75" t="s">
        <v>347</v>
      </c>
      <c r="D5" s="131"/>
      <c r="E5" s="13"/>
      <c r="F5" s="75" t="s">
        <v>318</v>
      </c>
      <c r="G5" s="76"/>
      <c r="H5" s="11"/>
      <c r="I5" s="75" t="s">
        <v>42</v>
      </c>
      <c r="J5" s="76"/>
      <c r="K5" s="130"/>
      <c r="L5" s="75" t="str">
        <f>C5</f>
        <v>27年度</v>
      </c>
      <c r="M5" s="131"/>
      <c r="N5" s="11"/>
      <c r="O5" s="75" t="str">
        <f>F5</f>
        <v>26年度</v>
      </c>
      <c r="P5" s="76"/>
      <c r="Q5" s="11"/>
      <c r="R5" s="112" t="s">
        <v>165</v>
      </c>
      <c r="S5" s="12"/>
    </row>
    <row r="6" spans="1:19" ht="17.25" customHeight="1" thickTop="1">
      <c r="A6" s="507" t="s">
        <v>46</v>
      </c>
      <c r="B6" s="146"/>
      <c r="C6" s="342">
        <v>0.84</v>
      </c>
      <c r="D6" s="147"/>
      <c r="E6" s="148"/>
      <c r="F6" s="342">
        <v>1</v>
      </c>
      <c r="G6" s="147"/>
      <c r="H6" s="149"/>
      <c r="I6" s="332">
        <f aca="true" t="shared" si="0" ref="I6:I29">C6-F6</f>
        <v>-0.16000000000000003</v>
      </c>
      <c r="J6" s="147"/>
      <c r="K6" s="149"/>
      <c r="L6" s="132">
        <v>1174</v>
      </c>
      <c r="M6" s="147"/>
      <c r="N6" s="149"/>
      <c r="O6" s="132">
        <v>1160</v>
      </c>
      <c r="P6" s="147"/>
      <c r="Q6" s="149"/>
      <c r="R6" s="150">
        <v>1.2</v>
      </c>
      <c r="S6" s="147"/>
    </row>
    <row r="7" spans="1:19" ht="17.25" customHeight="1">
      <c r="A7" s="499"/>
      <c r="B7" s="142" t="s">
        <v>44</v>
      </c>
      <c r="C7" s="126">
        <v>0.79</v>
      </c>
      <c r="D7" s="18" t="s">
        <v>45</v>
      </c>
      <c r="E7" s="17" t="s">
        <v>44</v>
      </c>
      <c r="F7" s="126">
        <v>0.91</v>
      </c>
      <c r="G7" s="18" t="s">
        <v>45</v>
      </c>
      <c r="H7" s="17" t="s">
        <v>44</v>
      </c>
      <c r="I7" s="333">
        <f t="shared" si="0"/>
        <v>-0.12</v>
      </c>
      <c r="J7" s="18" t="s">
        <v>45</v>
      </c>
      <c r="K7" s="17" t="s">
        <v>44</v>
      </c>
      <c r="L7" s="20">
        <v>714</v>
      </c>
      <c r="M7" s="18" t="s">
        <v>45</v>
      </c>
      <c r="N7" s="17" t="s">
        <v>44</v>
      </c>
      <c r="O7" s="20">
        <v>601</v>
      </c>
      <c r="P7" s="18" t="s">
        <v>45</v>
      </c>
      <c r="Q7" s="17" t="s">
        <v>44</v>
      </c>
      <c r="R7" s="151">
        <v>18.8</v>
      </c>
      <c r="S7" s="18" t="s">
        <v>45</v>
      </c>
    </row>
    <row r="8" spans="1:19" ht="17.25" customHeight="1">
      <c r="A8" s="498" t="s">
        <v>47</v>
      </c>
      <c r="B8" s="141"/>
      <c r="C8" s="143">
        <v>0.87</v>
      </c>
      <c r="D8" s="12"/>
      <c r="E8" s="11"/>
      <c r="F8" s="143">
        <v>0.97</v>
      </c>
      <c r="G8" s="12"/>
      <c r="H8" s="13"/>
      <c r="I8" s="334">
        <f t="shared" si="0"/>
        <v>-0.09999999999999998</v>
      </c>
      <c r="J8" s="12"/>
      <c r="K8" s="13"/>
      <c r="L8" s="21">
        <v>1053</v>
      </c>
      <c r="M8" s="12"/>
      <c r="N8" s="13"/>
      <c r="O8" s="21">
        <v>1292</v>
      </c>
      <c r="P8" s="12"/>
      <c r="Q8" s="13"/>
      <c r="R8" s="331">
        <v>-18.5</v>
      </c>
      <c r="S8" s="12"/>
    </row>
    <row r="9" spans="1:19" ht="17.25" customHeight="1">
      <c r="A9" s="499"/>
      <c r="B9" s="142" t="s">
        <v>44</v>
      </c>
      <c r="C9" s="143">
        <v>0.81</v>
      </c>
      <c r="D9" s="23" t="s">
        <v>45</v>
      </c>
      <c r="E9" s="17" t="s">
        <v>44</v>
      </c>
      <c r="F9" s="143">
        <v>0.87</v>
      </c>
      <c r="G9" s="23" t="s">
        <v>45</v>
      </c>
      <c r="H9" s="22" t="s">
        <v>44</v>
      </c>
      <c r="I9" s="333">
        <f t="shared" si="0"/>
        <v>-0.05999999999999994</v>
      </c>
      <c r="J9" s="23" t="s">
        <v>45</v>
      </c>
      <c r="K9" s="22" t="s">
        <v>44</v>
      </c>
      <c r="L9" s="124">
        <v>590</v>
      </c>
      <c r="M9" s="18" t="s">
        <v>45</v>
      </c>
      <c r="N9" s="22" t="s">
        <v>44</v>
      </c>
      <c r="O9" s="124">
        <v>740</v>
      </c>
      <c r="P9" s="18" t="s">
        <v>45</v>
      </c>
      <c r="Q9" s="17" t="s">
        <v>44</v>
      </c>
      <c r="R9" s="151">
        <v>-20.3</v>
      </c>
      <c r="S9" s="18" t="s">
        <v>45</v>
      </c>
    </row>
    <row r="10" spans="1:19" ht="17.25" customHeight="1">
      <c r="A10" s="498" t="s">
        <v>48</v>
      </c>
      <c r="B10" s="141"/>
      <c r="C10" s="127">
        <v>0.89</v>
      </c>
      <c r="D10" s="12"/>
      <c r="E10" s="11"/>
      <c r="F10" s="127">
        <v>0.98</v>
      </c>
      <c r="G10" s="12"/>
      <c r="H10" s="13"/>
      <c r="I10" s="334">
        <f t="shared" si="0"/>
        <v>-0.08999999999999997</v>
      </c>
      <c r="J10" s="12"/>
      <c r="K10" s="13"/>
      <c r="L10" s="21">
        <v>1063</v>
      </c>
      <c r="M10" s="12"/>
      <c r="N10" s="13"/>
      <c r="O10" s="21">
        <v>1048</v>
      </c>
      <c r="P10" s="12"/>
      <c r="Q10" s="13"/>
      <c r="R10" s="331">
        <v>1.4</v>
      </c>
      <c r="S10" s="24"/>
    </row>
    <row r="11" spans="1:19" ht="17.25" customHeight="1">
      <c r="A11" s="501"/>
      <c r="B11" s="144" t="s">
        <v>44</v>
      </c>
      <c r="C11" s="126">
        <v>0.85</v>
      </c>
      <c r="D11" s="18" t="s">
        <v>45</v>
      </c>
      <c r="E11" s="22" t="s">
        <v>44</v>
      </c>
      <c r="F11" s="126">
        <v>0.87</v>
      </c>
      <c r="G11" s="18" t="s">
        <v>45</v>
      </c>
      <c r="H11" s="17" t="s">
        <v>44</v>
      </c>
      <c r="I11" s="333">
        <f t="shared" si="0"/>
        <v>-0.020000000000000018</v>
      </c>
      <c r="J11" s="18" t="s">
        <v>45</v>
      </c>
      <c r="K11" s="17" t="s">
        <v>44</v>
      </c>
      <c r="L11" s="20">
        <v>612</v>
      </c>
      <c r="M11" s="23" t="s">
        <v>45</v>
      </c>
      <c r="N11" s="17" t="s">
        <v>44</v>
      </c>
      <c r="O11" s="20">
        <v>565</v>
      </c>
      <c r="P11" s="23" t="s">
        <v>45</v>
      </c>
      <c r="Q11" s="22" t="s">
        <v>44</v>
      </c>
      <c r="R11" s="151">
        <v>8.3</v>
      </c>
      <c r="S11" s="23" t="s">
        <v>45</v>
      </c>
    </row>
    <row r="12" spans="1:19" ht="17.25" customHeight="1">
      <c r="A12" s="498" t="s">
        <v>49</v>
      </c>
      <c r="B12" s="141"/>
      <c r="C12" s="127">
        <v>0.99</v>
      </c>
      <c r="D12" s="12"/>
      <c r="E12" s="11"/>
      <c r="F12" s="127">
        <v>1.01</v>
      </c>
      <c r="G12" s="118"/>
      <c r="H12" s="13"/>
      <c r="I12" s="15">
        <f t="shared" si="0"/>
        <v>-0.020000000000000018</v>
      </c>
      <c r="J12" s="12"/>
      <c r="K12" s="13"/>
      <c r="L12" s="21">
        <v>1221</v>
      </c>
      <c r="M12" s="12"/>
      <c r="N12" s="13"/>
      <c r="O12" s="21">
        <v>1135</v>
      </c>
      <c r="P12" s="12"/>
      <c r="Q12" s="13"/>
      <c r="R12" s="331">
        <v>7.6</v>
      </c>
      <c r="S12" s="24"/>
    </row>
    <row r="13" spans="1:19" ht="17.25" customHeight="1">
      <c r="A13" s="499"/>
      <c r="B13" s="142" t="s">
        <v>44</v>
      </c>
      <c r="C13" s="126">
        <v>0.93</v>
      </c>
      <c r="D13" s="18" t="s">
        <v>45</v>
      </c>
      <c r="E13" s="17" t="s">
        <v>44</v>
      </c>
      <c r="F13" s="126">
        <v>0.9</v>
      </c>
      <c r="G13" s="23" t="s">
        <v>45</v>
      </c>
      <c r="H13" s="17" t="s">
        <v>44</v>
      </c>
      <c r="I13" s="14">
        <f t="shared" si="0"/>
        <v>0.030000000000000027</v>
      </c>
      <c r="J13" s="18" t="s">
        <v>45</v>
      </c>
      <c r="K13" s="17" t="s">
        <v>44</v>
      </c>
      <c r="L13" s="20">
        <v>753</v>
      </c>
      <c r="M13" s="23" t="s">
        <v>45</v>
      </c>
      <c r="N13" s="22" t="s">
        <v>44</v>
      </c>
      <c r="O13" s="20">
        <v>644</v>
      </c>
      <c r="P13" s="18" t="s">
        <v>45</v>
      </c>
      <c r="Q13" s="22" t="s">
        <v>44</v>
      </c>
      <c r="R13" s="151">
        <v>16.9</v>
      </c>
      <c r="S13" s="23" t="s">
        <v>45</v>
      </c>
    </row>
    <row r="14" spans="1:19" ht="17.25" customHeight="1">
      <c r="A14" s="498" t="s">
        <v>50</v>
      </c>
      <c r="B14" s="141"/>
      <c r="C14" s="127">
        <v>1.12</v>
      </c>
      <c r="D14" s="12"/>
      <c r="E14" s="11"/>
      <c r="F14" s="127">
        <v>1.04</v>
      </c>
      <c r="G14" s="12"/>
      <c r="H14" s="13"/>
      <c r="I14" s="15">
        <f t="shared" si="0"/>
        <v>0.08000000000000007</v>
      </c>
      <c r="J14" s="12"/>
      <c r="K14" s="13"/>
      <c r="L14" s="21">
        <v>1310</v>
      </c>
      <c r="M14" s="12"/>
      <c r="N14" s="13"/>
      <c r="O14" s="21">
        <v>1251</v>
      </c>
      <c r="P14" s="12"/>
      <c r="Q14" s="13"/>
      <c r="R14" s="331">
        <v>4.7</v>
      </c>
      <c r="S14" s="24"/>
    </row>
    <row r="15" spans="1:19" ht="17.25" customHeight="1">
      <c r="A15" s="499"/>
      <c r="B15" s="144" t="s">
        <v>44</v>
      </c>
      <c r="C15" s="343">
        <v>1.03</v>
      </c>
      <c r="D15" s="18" t="s">
        <v>45</v>
      </c>
      <c r="E15" s="17" t="s">
        <v>44</v>
      </c>
      <c r="F15" s="126">
        <v>0.91</v>
      </c>
      <c r="G15" s="18" t="s">
        <v>45</v>
      </c>
      <c r="H15" s="17" t="s">
        <v>44</v>
      </c>
      <c r="I15" s="14">
        <f t="shared" si="0"/>
        <v>0.12</v>
      </c>
      <c r="J15" s="18" t="s">
        <v>45</v>
      </c>
      <c r="K15" s="17" t="s">
        <v>44</v>
      </c>
      <c r="L15" s="20">
        <v>744</v>
      </c>
      <c r="M15" s="23" t="s">
        <v>45</v>
      </c>
      <c r="N15" s="17" t="s">
        <v>44</v>
      </c>
      <c r="O15" s="20">
        <v>694</v>
      </c>
      <c r="P15" s="18" t="s">
        <v>45</v>
      </c>
      <c r="Q15" s="22" t="s">
        <v>44</v>
      </c>
      <c r="R15" s="151">
        <v>7.2</v>
      </c>
      <c r="S15" s="23" t="s">
        <v>45</v>
      </c>
    </row>
    <row r="16" spans="1:19" ht="17.25" customHeight="1">
      <c r="A16" s="498" t="s">
        <v>51</v>
      </c>
      <c r="B16" s="141"/>
      <c r="C16" s="344">
        <v>1.29</v>
      </c>
      <c r="D16" s="12"/>
      <c r="E16" s="11"/>
      <c r="F16" s="127">
        <v>1.07</v>
      </c>
      <c r="G16" s="118"/>
      <c r="H16" s="13"/>
      <c r="I16" s="15">
        <f t="shared" si="0"/>
        <v>0.21999999999999997</v>
      </c>
      <c r="J16" s="12"/>
      <c r="K16" s="13"/>
      <c r="L16" s="21">
        <v>1469</v>
      </c>
      <c r="M16" s="12"/>
      <c r="N16" s="119"/>
      <c r="O16" s="21">
        <v>1206</v>
      </c>
      <c r="P16" s="12"/>
      <c r="Q16" s="13"/>
      <c r="R16" s="331">
        <v>21.8</v>
      </c>
      <c r="S16" s="24"/>
    </row>
    <row r="17" spans="1:19" ht="17.25" customHeight="1">
      <c r="A17" s="501"/>
      <c r="B17" s="144" t="s">
        <v>44</v>
      </c>
      <c r="C17" s="143">
        <v>1.07</v>
      </c>
      <c r="D17" s="23" t="s">
        <v>45</v>
      </c>
      <c r="E17" s="22" t="s">
        <v>44</v>
      </c>
      <c r="F17" s="143">
        <v>0.98</v>
      </c>
      <c r="G17" s="23" t="s">
        <v>45</v>
      </c>
      <c r="H17" s="22" t="s">
        <v>44</v>
      </c>
      <c r="I17" s="14">
        <f t="shared" si="0"/>
        <v>0.09000000000000008</v>
      </c>
      <c r="J17" s="23" t="s">
        <v>45</v>
      </c>
      <c r="K17" s="22" t="s">
        <v>44</v>
      </c>
      <c r="L17" s="16">
        <v>657</v>
      </c>
      <c r="M17" s="23" t="s">
        <v>45</v>
      </c>
      <c r="N17" s="22" t="s">
        <v>44</v>
      </c>
      <c r="O17" s="16">
        <v>737</v>
      </c>
      <c r="P17" s="23" t="s">
        <v>45</v>
      </c>
      <c r="Q17" s="22" t="s">
        <v>44</v>
      </c>
      <c r="R17" s="152">
        <v>-10.9</v>
      </c>
      <c r="S17" s="23" t="s">
        <v>45</v>
      </c>
    </row>
    <row r="18" spans="1:19" ht="17.25" customHeight="1">
      <c r="A18" s="498" t="s">
        <v>144</v>
      </c>
      <c r="B18" s="141"/>
      <c r="C18" s="127">
        <v>1.29</v>
      </c>
      <c r="D18" s="12"/>
      <c r="E18" s="11"/>
      <c r="F18" s="127">
        <v>1.09</v>
      </c>
      <c r="G18" s="12"/>
      <c r="H18" s="13"/>
      <c r="I18" s="15">
        <f t="shared" si="0"/>
        <v>0.19999999999999996</v>
      </c>
      <c r="J18" s="12"/>
      <c r="K18" s="13"/>
      <c r="L18" s="292">
        <v>1498</v>
      </c>
      <c r="M18" s="12"/>
      <c r="N18" s="13"/>
      <c r="O18" s="292">
        <v>1283</v>
      </c>
      <c r="P18" s="12"/>
      <c r="Q18" s="13"/>
      <c r="R18" s="154">
        <v>16.75</v>
      </c>
      <c r="S18" s="24"/>
    </row>
    <row r="19" spans="1:19" ht="17.25" customHeight="1">
      <c r="A19" s="499"/>
      <c r="B19" s="144" t="s">
        <v>44</v>
      </c>
      <c r="C19" s="126">
        <v>1.09</v>
      </c>
      <c r="D19" s="18" t="s">
        <v>45</v>
      </c>
      <c r="E19" s="17" t="s">
        <v>44</v>
      </c>
      <c r="F19" s="126">
        <v>0.97</v>
      </c>
      <c r="G19" s="23" t="s">
        <v>45</v>
      </c>
      <c r="H19" s="17" t="s">
        <v>44</v>
      </c>
      <c r="I19" s="27">
        <f t="shared" si="0"/>
        <v>0.1200000000000001</v>
      </c>
      <c r="J19" s="18" t="s">
        <v>45</v>
      </c>
      <c r="K19" s="17" t="s">
        <v>44</v>
      </c>
      <c r="L19" s="20">
        <v>758</v>
      </c>
      <c r="M19" s="23" t="s">
        <v>45</v>
      </c>
      <c r="N19" s="22" t="s">
        <v>44</v>
      </c>
      <c r="O19" s="20">
        <v>690</v>
      </c>
      <c r="P19" s="18" t="s">
        <v>45</v>
      </c>
      <c r="Q19" s="22" t="s">
        <v>44</v>
      </c>
      <c r="R19" s="155">
        <v>9.8</v>
      </c>
      <c r="S19" s="23" t="s">
        <v>45</v>
      </c>
    </row>
    <row r="20" spans="1:19" ht="17.25" customHeight="1">
      <c r="A20" s="498" t="s">
        <v>80</v>
      </c>
      <c r="B20" s="141"/>
      <c r="C20" s="127">
        <v>1.29</v>
      </c>
      <c r="D20" s="12"/>
      <c r="E20" s="11"/>
      <c r="F20" s="127">
        <v>1.12</v>
      </c>
      <c r="G20" s="12"/>
      <c r="H20" s="13"/>
      <c r="I20" s="15">
        <f t="shared" si="0"/>
        <v>0.16999999999999993</v>
      </c>
      <c r="J20" s="12"/>
      <c r="K20" s="13"/>
      <c r="L20" s="21">
        <v>1411</v>
      </c>
      <c r="M20" s="12"/>
      <c r="N20" s="13"/>
      <c r="O20" s="21">
        <v>1233</v>
      </c>
      <c r="P20" s="12"/>
      <c r="Q20" s="13"/>
      <c r="R20" s="154">
        <v>14.4</v>
      </c>
      <c r="S20" s="24"/>
    </row>
    <row r="21" spans="1:19" ht="17.25" customHeight="1">
      <c r="A21" s="499"/>
      <c r="B21" s="144" t="s">
        <v>44</v>
      </c>
      <c r="C21" s="126">
        <v>1.11</v>
      </c>
      <c r="D21" s="18" t="s">
        <v>45</v>
      </c>
      <c r="E21" s="17" t="s">
        <v>44</v>
      </c>
      <c r="F21" s="126">
        <v>0.96</v>
      </c>
      <c r="G21" s="18" t="s">
        <v>45</v>
      </c>
      <c r="H21" s="17" t="s">
        <v>44</v>
      </c>
      <c r="I21" s="14">
        <f t="shared" si="0"/>
        <v>0.15000000000000013</v>
      </c>
      <c r="J21" s="18" t="s">
        <v>45</v>
      </c>
      <c r="K21" s="17" t="s">
        <v>44</v>
      </c>
      <c r="L21" s="20">
        <v>711</v>
      </c>
      <c r="M21" s="23" t="s">
        <v>45</v>
      </c>
      <c r="N21" s="17" t="s">
        <v>44</v>
      </c>
      <c r="O21" s="20">
        <v>636</v>
      </c>
      <c r="P21" s="18" t="s">
        <v>45</v>
      </c>
      <c r="Q21" s="22" t="s">
        <v>44</v>
      </c>
      <c r="R21" s="155">
        <v>11.8</v>
      </c>
      <c r="S21" s="23" t="s">
        <v>45</v>
      </c>
    </row>
    <row r="22" spans="1:19" ht="17.25" customHeight="1">
      <c r="A22" s="498" t="s">
        <v>145</v>
      </c>
      <c r="B22" s="141"/>
      <c r="C22" s="127">
        <v>1.38</v>
      </c>
      <c r="D22" s="12"/>
      <c r="E22" s="11"/>
      <c r="F22" s="127">
        <v>1.2</v>
      </c>
      <c r="G22" s="118"/>
      <c r="H22" s="13"/>
      <c r="I22" s="15">
        <f t="shared" si="0"/>
        <v>0.17999999999999994</v>
      </c>
      <c r="J22" s="12"/>
      <c r="K22" s="13"/>
      <c r="L22" s="21">
        <v>1374</v>
      </c>
      <c r="M22" s="12"/>
      <c r="N22" s="119"/>
      <c r="O22" s="21">
        <v>1133</v>
      </c>
      <c r="P22" s="12"/>
      <c r="Q22" s="13"/>
      <c r="R22" s="154">
        <v>21.3</v>
      </c>
      <c r="S22" s="24"/>
    </row>
    <row r="23" spans="1:19" ht="17.25" customHeight="1">
      <c r="A23" s="501"/>
      <c r="B23" s="142" t="s">
        <v>44</v>
      </c>
      <c r="C23" s="126">
        <v>1.11</v>
      </c>
      <c r="D23" s="18" t="s">
        <v>45</v>
      </c>
      <c r="E23" s="17" t="s">
        <v>44</v>
      </c>
      <c r="F23" s="126">
        <v>1.06</v>
      </c>
      <c r="G23" s="18" t="s">
        <v>45</v>
      </c>
      <c r="H23" s="17" t="s">
        <v>44</v>
      </c>
      <c r="I23" s="19">
        <f t="shared" si="0"/>
        <v>0.050000000000000044</v>
      </c>
      <c r="J23" s="18" t="s">
        <v>45</v>
      </c>
      <c r="K23" s="17" t="s">
        <v>44</v>
      </c>
      <c r="L23" s="20">
        <v>616</v>
      </c>
      <c r="M23" s="18" t="s">
        <v>45</v>
      </c>
      <c r="N23" s="17" t="s">
        <v>44</v>
      </c>
      <c r="O23" s="20">
        <v>662</v>
      </c>
      <c r="P23" s="18" t="s">
        <v>45</v>
      </c>
      <c r="Q23" s="17" t="s">
        <v>44</v>
      </c>
      <c r="R23" s="386">
        <v>-7</v>
      </c>
      <c r="S23" s="18" t="s">
        <v>45</v>
      </c>
    </row>
    <row r="24" spans="1:19" ht="17.25" customHeight="1">
      <c r="A24" s="498" t="s">
        <v>150</v>
      </c>
      <c r="B24" s="353"/>
      <c r="C24" s="143">
        <v>1.35</v>
      </c>
      <c r="D24" s="118"/>
      <c r="E24" s="160"/>
      <c r="F24" s="143">
        <v>1.06</v>
      </c>
      <c r="G24" s="118"/>
      <c r="H24" s="119"/>
      <c r="I24" s="14">
        <f t="shared" si="0"/>
        <v>0.29000000000000004</v>
      </c>
      <c r="J24" s="118"/>
      <c r="K24" s="119"/>
      <c r="L24" s="16">
        <v>1508</v>
      </c>
      <c r="M24" s="118"/>
      <c r="N24" s="119"/>
      <c r="O24" s="16">
        <v>1019</v>
      </c>
      <c r="P24" s="118"/>
      <c r="Q24" s="119"/>
      <c r="R24" s="303">
        <v>48</v>
      </c>
      <c r="S24" s="118"/>
    </row>
    <row r="25" spans="1:19" ht="17.25" customHeight="1">
      <c r="A25" s="499"/>
      <c r="B25" s="144" t="s">
        <v>44</v>
      </c>
      <c r="C25" s="126">
        <v>1.16</v>
      </c>
      <c r="D25" s="18" t="s">
        <v>45</v>
      </c>
      <c r="E25" s="17" t="s">
        <v>44</v>
      </c>
      <c r="F25" s="126">
        <v>0.96</v>
      </c>
      <c r="G25" s="18" t="s">
        <v>45</v>
      </c>
      <c r="H25" s="17" t="s">
        <v>44</v>
      </c>
      <c r="I25" s="14">
        <f t="shared" si="0"/>
        <v>0.19999999999999996</v>
      </c>
      <c r="J25" s="18" t="s">
        <v>45</v>
      </c>
      <c r="K25" s="17" t="s">
        <v>44</v>
      </c>
      <c r="L25" s="20">
        <v>839</v>
      </c>
      <c r="M25" s="23" t="s">
        <v>45</v>
      </c>
      <c r="N25" s="17" t="s">
        <v>44</v>
      </c>
      <c r="O25" s="20">
        <v>624</v>
      </c>
      <c r="P25" s="18" t="s">
        <v>45</v>
      </c>
      <c r="Q25" s="17" t="s">
        <v>44</v>
      </c>
      <c r="R25" s="302">
        <v>34.5</v>
      </c>
      <c r="S25" s="18" t="s">
        <v>45</v>
      </c>
    </row>
    <row r="26" spans="1:19" ht="17.25" customHeight="1">
      <c r="A26" s="498" t="s">
        <v>153</v>
      </c>
      <c r="B26" s="141"/>
      <c r="C26" s="127">
        <v>1.36</v>
      </c>
      <c r="D26" s="12"/>
      <c r="E26" s="11"/>
      <c r="F26" s="127">
        <v>0.97</v>
      </c>
      <c r="G26" s="118"/>
      <c r="H26" s="119"/>
      <c r="I26" s="15">
        <f t="shared" si="0"/>
        <v>0.3900000000000001</v>
      </c>
      <c r="J26" s="118"/>
      <c r="K26" s="13"/>
      <c r="L26" s="21">
        <v>1651</v>
      </c>
      <c r="M26" s="12"/>
      <c r="N26" s="119"/>
      <c r="O26" s="21">
        <v>1050</v>
      </c>
      <c r="P26" s="12"/>
      <c r="Q26" s="13"/>
      <c r="R26" s="301">
        <v>57.2</v>
      </c>
      <c r="S26" s="12"/>
    </row>
    <row r="27" spans="1:19" ht="17.25" customHeight="1">
      <c r="A27" s="499"/>
      <c r="B27" s="144" t="s">
        <v>44</v>
      </c>
      <c r="C27" s="126">
        <v>1.15</v>
      </c>
      <c r="D27" s="18" t="s">
        <v>45</v>
      </c>
      <c r="E27" s="17" t="s">
        <v>44</v>
      </c>
      <c r="F27" s="126">
        <v>0.89</v>
      </c>
      <c r="G27" s="23" t="s">
        <v>45</v>
      </c>
      <c r="H27" s="22" t="s">
        <v>44</v>
      </c>
      <c r="I27" s="14">
        <f t="shared" si="0"/>
        <v>0.2599999999999999</v>
      </c>
      <c r="J27" s="23" t="s">
        <v>45</v>
      </c>
      <c r="K27" s="17" t="s">
        <v>44</v>
      </c>
      <c r="L27" s="20">
        <v>770</v>
      </c>
      <c r="M27" s="23" t="s">
        <v>45</v>
      </c>
      <c r="N27" s="22" t="s">
        <v>44</v>
      </c>
      <c r="O27" s="20">
        <v>620</v>
      </c>
      <c r="P27" s="18" t="s">
        <v>45</v>
      </c>
      <c r="Q27" s="17" t="s">
        <v>44</v>
      </c>
      <c r="R27" s="303">
        <v>24.2</v>
      </c>
      <c r="S27" s="18" t="s">
        <v>45</v>
      </c>
    </row>
    <row r="28" spans="1:19" ht="17.25" customHeight="1">
      <c r="A28" s="498" t="s">
        <v>198</v>
      </c>
      <c r="B28" s="141"/>
      <c r="C28" s="127">
        <v>1.31</v>
      </c>
      <c r="D28" s="12"/>
      <c r="E28" s="11"/>
      <c r="F28" s="127">
        <v>0.86</v>
      </c>
      <c r="G28" s="12"/>
      <c r="H28" s="13"/>
      <c r="I28" s="15">
        <f t="shared" si="0"/>
        <v>0.45000000000000007</v>
      </c>
      <c r="J28" s="12"/>
      <c r="K28" s="13"/>
      <c r="L28" s="21">
        <v>1484</v>
      </c>
      <c r="M28" s="12"/>
      <c r="N28" s="13"/>
      <c r="O28" s="21">
        <v>1051</v>
      </c>
      <c r="P28" s="12"/>
      <c r="Q28" s="13"/>
      <c r="R28" s="301">
        <v>41.2</v>
      </c>
      <c r="S28" s="24"/>
    </row>
    <row r="29" spans="1:19" ht="17.25" customHeight="1">
      <c r="A29" s="499"/>
      <c r="B29" s="142" t="s">
        <v>44</v>
      </c>
      <c r="C29" s="126">
        <v>1.12</v>
      </c>
      <c r="D29" s="18" t="s">
        <v>45</v>
      </c>
      <c r="E29" s="17" t="s">
        <v>44</v>
      </c>
      <c r="F29" s="126">
        <v>0.78</v>
      </c>
      <c r="G29" s="18" t="s">
        <v>45</v>
      </c>
      <c r="H29" s="17" t="s">
        <v>44</v>
      </c>
      <c r="I29" s="19">
        <f t="shared" si="0"/>
        <v>0.3400000000000001</v>
      </c>
      <c r="J29" s="18" t="s">
        <v>45</v>
      </c>
      <c r="K29" s="17" t="s">
        <v>44</v>
      </c>
      <c r="L29" s="20">
        <v>748</v>
      </c>
      <c r="M29" s="18" t="s">
        <v>45</v>
      </c>
      <c r="N29" s="17" t="s">
        <v>44</v>
      </c>
      <c r="O29" s="20">
        <v>581</v>
      </c>
      <c r="P29" s="18" t="s">
        <v>45</v>
      </c>
      <c r="Q29" s="17" t="s">
        <v>44</v>
      </c>
      <c r="R29" s="302">
        <v>28.7</v>
      </c>
      <c r="S29" s="18" t="s">
        <v>45</v>
      </c>
    </row>
    <row r="30" spans="1:19" ht="17.25" customHeight="1">
      <c r="A30" s="500" t="s">
        <v>52</v>
      </c>
      <c r="B30" s="500"/>
      <c r="C30" s="500"/>
      <c r="D30" s="500"/>
      <c r="E30" s="500"/>
      <c r="F30" s="500"/>
      <c r="G30" s="500"/>
      <c r="H30" s="500"/>
      <c r="I30" s="500"/>
      <c r="J30" s="500"/>
      <c r="K30" s="500"/>
      <c r="L30" s="500"/>
      <c r="M30" s="500"/>
      <c r="N30" s="500"/>
      <c r="O30" s="500"/>
      <c r="P30" s="500"/>
      <c r="Q30" s="500"/>
      <c r="R30" s="500"/>
      <c r="S30" s="500"/>
    </row>
    <row r="31" spans="1:19" ht="15.75" customHeight="1">
      <c r="A31" s="80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0"/>
      <c r="R31" s="113"/>
      <c r="S31" s="80"/>
    </row>
  </sheetData>
  <sheetProtection/>
  <mergeCells count="18">
    <mergeCell ref="A22:A23"/>
    <mergeCell ref="A8:A9"/>
    <mergeCell ref="A1:S1"/>
    <mergeCell ref="O2:S2"/>
    <mergeCell ref="B4:J4"/>
    <mergeCell ref="K4:S4"/>
    <mergeCell ref="A4:A5"/>
    <mergeCell ref="A6:A7"/>
    <mergeCell ref="A28:A29"/>
    <mergeCell ref="A30:S30"/>
    <mergeCell ref="A18:A19"/>
    <mergeCell ref="A20:A21"/>
    <mergeCell ref="A10:A11"/>
    <mergeCell ref="A12:A13"/>
    <mergeCell ref="A14:A15"/>
    <mergeCell ref="A16:A17"/>
    <mergeCell ref="A24:A25"/>
    <mergeCell ref="A26:A2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404"/>
  <sheetViews>
    <sheetView zoomScale="110" zoomScaleNormal="110" zoomScalePageLayoutView="0" workbookViewId="0" topLeftCell="A1">
      <selection activeCell="A1" sqref="A1:S1"/>
    </sheetView>
  </sheetViews>
  <sheetFormatPr defaultColWidth="9.00390625" defaultRowHeight="13.5"/>
  <cols>
    <col min="1" max="3" width="1.25" style="0" customWidth="1"/>
    <col min="4" max="4" width="15.75390625" style="41" customWidth="1"/>
    <col min="5" max="5" width="3.25390625" style="45" customWidth="1"/>
    <col min="6" max="19" width="8.625" style="0" customWidth="1"/>
  </cols>
  <sheetData>
    <row r="1" spans="1:19" s="46" customFormat="1" ht="27.75" customHeight="1">
      <c r="A1" s="492" t="s">
        <v>419</v>
      </c>
      <c r="B1" s="492"/>
      <c r="C1" s="492"/>
      <c r="D1" s="492"/>
      <c r="E1" s="492"/>
      <c r="F1" s="492"/>
      <c r="G1" s="492"/>
      <c r="H1" s="492"/>
      <c r="I1" s="492"/>
      <c r="J1" s="492"/>
      <c r="K1" s="492"/>
      <c r="L1" s="492"/>
      <c r="M1" s="492"/>
      <c r="N1" s="492"/>
      <c r="O1" s="492"/>
      <c r="P1" s="492"/>
      <c r="Q1" s="492"/>
      <c r="R1" s="492"/>
      <c r="S1" s="492"/>
    </row>
    <row r="2" spans="1:19" ht="27.75" customHeight="1">
      <c r="A2" s="47"/>
      <c r="B2" s="47"/>
      <c r="C2" s="47"/>
      <c r="D2" s="50"/>
      <c r="E2" s="51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</row>
    <row r="3" spans="1:19" ht="27.75" customHeight="1">
      <c r="A3" s="514" t="s">
        <v>90</v>
      </c>
      <c r="B3" s="514"/>
      <c r="C3" s="514"/>
      <c r="D3" s="514"/>
      <c r="E3" s="514"/>
      <c r="F3" s="519" t="s">
        <v>91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3"/>
    </row>
    <row r="4" spans="1:19" ht="27.75" customHeight="1">
      <c r="A4" s="514"/>
      <c r="B4" s="514"/>
      <c r="C4" s="514"/>
      <c r="D4" s="514"/>
      <c r="E4" s="514"/>
      <c r="F4" s="520"/>
      <c r="G4" s="54" t="s">
        <v>92</v>
      </c>
      <c r="H4" s="54" t="s">
        <v>93</v>
      </c>
      <c r="I4" s="54" t="s">
        <v>94</v>
      </c>
      <c r="J4" s="54" t="s">
        <v>219</v>
      </c>
      <c r="K4" s="54" t="s">
        <v>95</v>
      </c>
      <c r="L4" s="54" t="s">
        <v>96</v>
      </c>
      <c r="M4" s="157" t="s">
        <v>220</v>
      </c>
      <c r="N4" s="54" t="s">
        <v>216</v>
      </c>
      <c r="O4" s="158" t="s">
        <v>218</v>
      </c>
      <c r="P4" s="54" t="s">
        <v>217</v>
      </c>
      <c r="Q4" s="54" t="s">
        <v>97</v>
      </c>
      <c r="R4" s="54" t="s">
        <v>99</v>
      </c>
      <c r="S4" s="54" t="s">
        <v>98</v>
      </c>
    </row>
    <row r="5" spans="1:23" ht="27.75" customHeight="1">
      <c r="A5" s="515" t="s">
        <v>100</v>
      </c>
      <c r="B5" s="517"/>
      <c r="C5" s="517"/>
      <c r="D5" s="516"/>
      <c r="E5" s="66" t="s">
        <v>106</v>
      </c>
      <c r="F5" s="441">
        <v>242303</v>
      </c>
      <c r="G5" s="441">
        <v>288041</v>
      </c>
      <c r="H5" s="441">
        <v>244694</v>
      </c>
      <c r="I5" s="441">
        <v>271210</v>
      </c>
      <c r="J5" s="441">
        <v>246374</v>
      </c>
      <c r="K5" s="441">
        <v>204831</v>
      </c>
      <c r="L5" s="441">
        <v>322380</v>
      </c>
      <c r="M5" s="441">
        <v>315672</v>
      </c>
      <c r="N5" s="441">
        <v>126421</v>
      </c>
      <c r="O5" s="441">
        <v>170347</v>
      </c>
      <c r="P5" s="441">
        <v>345854</v>
      </c>
      <c r="Q5" s="441">
        <v>247779</v>
      </c>
      <c r="R5" s="441">
        <v>280315</v>
      </c>
      <c r="S5" s="441">
        <v>189866</v>
      </c>
      <c r="T5" s="34"/>
      <c r="U5" s="34"/>
      <c r="V5" s="34"/>
      <c r="W5" s="34"/>
    </row>
    <row r="6" spans="1:23" s="48" customFormat="1" ht="27.75" customHeight="1">
      <c r="A6" s="59"/>
      <c r="B6" s="508" t="s">
        <v>101</v>
      </c>
      <c r="C6" s="508"/>
      <c r="D6" s="509"/>
      <c r="E6" s="67" t="s">
        <v>107</v>
      </c>
      <c r="F6" s="431">
        <v>2.6</v>
      </c>
      <c r="G6" s="431">
        <v>1.2</v>
      </c>
      <c r="H6" s="431">
        <v>-1</v>
      </c>
      <c r="I6" s="431">
        <v>6.3</v>
      </c>
      <c r="J6" s="431">
        <v>12.2</v>
      </c>
      <c r="K6" s="431">
        <v>3.6</v>
      </c>
      <c r="L6" s="431">
        <v>1.9</v>
      </c>
      <c r="M6" s="432">
        <v>0.6</v>
      </c>
      <c r="N6" s="432">
        <v>-8.9</v>
      </c>
      <c r="O6" s="432">
        <v>18</v>
      </c>
      <c r="P6" s="433">
        <v>13.2</v>
      </c>
      <c r="Q6" s="433">
        <v>0</v>
      </c>
      <c r="R6" s="433">
        <v>-10.8</v>
      </c>
      <c r="S6" s="432">
        <v>5.8</v>
      </c>
      <c r="T6" s="60"/>
      <c r="U6" s="60"/>
      <c r="V6" s="60"/>
      <c r="W6" s="60"/>
    </row>
    <row r="7" spans="1:23" ht="27.75" customHeight="1">
      <c r="A7" s="55"/>
      <c r="B7" s="517" t="s">
        <v>27</v>
      </c>
      <c r="C7" s="517"/>
      <c r="D7" s="516"/>
      <c r="E7" s="66" t="s">
        <v>106</v>
      </c>
      <c r="F7" s="441">
        <v>296035</v>
      </c>
      <c r="G7" s="441">
        <v>307674</v>
      </c>
      <c r="H7" s="441">
        <v>288004</v>
      </c>
      <c r="I7" s="441">
        <v>343725</v>
      </c>
      <c r="J7" s="441">
        <v>262242</v>
      </c>
      <c r="K7" s="441">
        <v>280528</v>
      </c>
      <c r="L7" s="441">
        <v>416197</v>
      </c>
      <c r="M7" s="442">
        <v>350881</v>
      </c>
      <c r="N7" s="442">
        <v>158979</v>
      </c>
      <c r="O7" s="442">
        <v>198335</v>
      </c>
      <c r="P7" s="442">
        <v>412850</v>
      </c>
      <c r="Q7" s="442">
        <v>347229</v>
      </c>
      <c r="R7" s="442">
        <v>304398</v>
      </c>
      <c r="S7" s="442">
        <v>237391</v>
      </c>
      <c r="T7" s="34"/>
      <c r="U7" s="34"/>
      <c r="V7" s="34"/>
      <c r="W7" s="34"/>
    </row>
    <row r="8" spans="1:23" ht="27.75" customHeight="1">
      <c r="A8" s="55"/>
      <c r="B8" s="517" t="s">
        <v>28</v>
      </c>
      <c r="C8" s="517"/>
      <c r="D8" s="516"/>
      <c r="E8" s="66" t="s">
        <v>106</v>
      </c>
      <c r="F8" s="441">
        <v>183256</v>
      </c>
      <c r="G8" s="441">
        <v>184170</v>
      </c>
      <c r="H8" s="441">
        <v>165397</v>
      </c>
      <c r="I8" s="441">
        <v>191453</v>
      </c>
      <c r="J8" s="441">
        <v>133955</v>
      </c>
      <c r="K8" s="441">
        <v>133018</v>
      </c>
      <c r="L8" s="441">
        <v>251766</v>
      </c>
      <c r="M8" s="442">
        <v>224974</v>
      </c>
      <c r="N8" s="442">
        <v>105429</v>
      </c>
      <c r="O8" s="442">
        <v>118854</v>
      </c>
      <c r="P8" s="442">
        <v>283087</v>
      </c>
      <c r="Q8" s="442">
        <v>219078</v>
      </c>
      <c r="R8" s="442">
        <v>231277</v>
      </c>
      <c r="S8" s="442">
        <v>115589</v>
      </c>
      <c r="T8" s="34"/>
      <c r="U8" s="34"/>
      <c r="V8" s="34"/>
      <c r="W8" s="34"/>
    </row>
    <row r="9" spans="1:19" s="34" customFormat="1" ht="27.75" customHeight="1">
      <c r="A9" s="62">
        <v>7</v>
      </c>
      <c r="B9" s="521" t="s">
        <v>102</v>
      </c>
      <c r="C9" s="522"/>
      <c r="D9" s="523"/>
      <c r="E9" s="68" t="s">
        <v>106</v>
      </c>
      <c r="F9" s="441">
        <v>240579</v>
      </c>
      <c r="G9" s="441">
        <v>277871</v>
      </c>
      <c r="H9" s="441">
        <v>244666</v>
      </c>
      <c r="I9" s="441">
        <v>269399</v>
      </c>
      <c r="J9" s="441">
        <v>246355</v>
      </c>
      <c r="K9" s="441">
        <v>204499</v>
      </c>
      <c r="L9" s="441">
        <v>321203</v>
      </c>
      <c r="M9" s="442">
        <v>315672</v>
      </c>
      <c r="N9" s="442">
        <v>126340</v>
      </c>
      <c r="O9" s="442">
        <v>170347</v>
      </c>
      <c r="P9" s="442">
        <v>345854</v>
      </c>
      <c r="Q9" s="442">
        <v>244284</v>
      </c>
      <c r="R9" s="442">
        <v>280314</v>
      </c>
      <c r="S9" s="442">
        <v>189827</v>
      </c>
    </row>
    <row r="10" spans="1:23" s="48" customFormat="1" ht="27.75" customHeight="1">
      <c r="A10" s="59"/>
      <c r="B10" s="59"/>
      <c r="C10" s="508" t="s">
        <v>101</v>
      </c>
      <c r="D10" s="509"/>
      <c r="E10" s="67" t="s">
        <v>107</v>
      </c>
      <c r="F10" s="431">
        <v>2.8</v>
      </c>
      <c r="G10" s="431">
        <v>-2.2</v>
      </c>
      <c r="H10" s="431">
        <v>-0.5</v>
      </c>
      <c r="I10" s="431">
        <v>5.9</v>
      </c>
      <c r="J10" s="431">
        <v>12.2</v>
      </c>
      <c r="K10" s="431">
        <v>5</v>
      </c>
      <c r="L10" s="431">
        <v>2</v>
      </c>
      <c r="M10" s="432">
        <v>2.2</v>
      </c>
      <c r="N10" s="432">
        <v>-8.9</v>
      </c>
      <c r="O10" s="432">
        <v>17.8</v>
      </c>
      <c r="P10" s="433">
        <v>13.4</v>
      </c>
      <c r="Q10" s="433">
        <v>0.1</v>
      </c>
      <c r="R10" s="433">
        <v>-2.8</v>
      </c>
      <c r="S10" s="432">
        <v>5.8</v>
      </c>
      <c r="T10" s="60"/>
      <c r="U10" s="60"/>
      <c r="V10" s="60"/>
      <c r="W10" s="60"/>
    </row>
    <row r="11" spans="1:23" ht="27.75" customHeight="1">
      <c r="A11" s="55"/>
      <c r="B11" s="55"/>
      <c r="C11" s="517" t="s">
        <v>27</v>
      </c>
      <c r="D11" s="516"/>
      <c r="E11" s="66" t="s">
        <v>106</v>
      </c>
      <c r="F11" s="441">
        <v>294266</v>
      </c>
      <c r="G11" s="441">
        <v>297268</v>
      </c>
      <c r="H11" s="441">
        <v>287961</v>
      </c>
      <c r="I11" s="441">
        <v>341530</v>
      </c>
      <c r="J11" s="441">
        <v>262220</v>
      </c>
      <c r="K11" s="441">
        <v>280088</v>
      </c>
      <c r="L11" s="441">
        <v>415094</v>
      </c>
      <c r="M11" s="442">
        <v>350881</v>
      </c>
      <c r="N11" s="442">
        <v>158945</v>
      </c>
      <c r="O11" s="442">
        <v>198335</v>
      </c>
      <c r="P11" s="442">
        <v>412850</v>
      </c>
      <c r="Q11" s="442">
        <v>344782</v>
      </c>
      <c r="R11" s="442">
        <v>304398</v>
      </c>
      <c r="S11" s="442">
        <v>237327</v>
      </c>
      <c r="T11" s="34"/>
      <c r="U11" s="34"/>
      <c r="V11" s="34"/>
      <c r="W11" s="34"/>
    </row>
    <row r="12" spans="1:23" ht="27.75" customHeight="1">
      <c r="A12" s="55"/>
      <c r="B12" s="55"/>
      <c r="C12" s="517" t="s">
        <v>28</v>
      </c>
      <c r="D12" s="516"/>
      <c r="E12" s="66" t="s">
        <v>106</v>
      </c>
      <c r="F12" s="441">
        <v>181582</v>
      </c>
      <c r="G12" s="441">
        <v>175250</v>
      </c>
      <c r="H12" s="441">
        <v>165395</v>
      </c>
      <c r="I12" s="441">
        <v>190064</v>
      </c>
      <c r="J12" s="441">
        <v>133955</v>
      </c>
      <c r="K12" s="441">
        <v>132789</v>
      </c>
      <c r="L12" s="441">
        <v>250532</v>
      </c>
      <c r="M12" s="442">
        <v>224974</v>
      </c>
      <c r="N12" s="442">
        <v>105318</v>
      </c>
      <c r="O12" s="442">
        <v>118854</v>
      </c>
      <c r="P12" s="442">
        <v>283087</v>
      </c>
      <c r="Q12" s="442">
        <v>215280</v>
      </c>
      <c r="R12" s="442">
        <v>231273</v>
      </c>
      <c r="S12" s="442">
        <v>115589</v>
      </c>
      <c r="T12" s="34"/>
      <c r="U12" s="34"/>
      <c r="V12" s="34"/>
      <c r="W12" s="34"/>
    </row>
    <row r="13" spans="1:23" ht="27.75" customHeight="1">
      <c r="A13" s="55"/>
      <c r="B13" s="55"/>
      <c r="C13" s="515" t="s">
        <v>103</v>
      </c>
      <c r="D13" s="516"/>
      <c r="E13" s="66" t="s">
        <v>106</v>
      </c>
      <c r="F13" s="441">
        <v>221369</v>
      </c>
      <c r="G13" s="441">
        <v>252283</v>
      </c>
      <c r="H13" s="441">
        <v>216428</v>
      </c>
      <c r="I13" s="441">
        <v>255100</v>
      </c>
      <c r="J13" s="441">
        <v>190208</v>
      </c>
      <c r="K13" s="441">
        <v>196187</v>
      </c>
      <c r="L13" s="441">
        <v>304746</v>
      </c>
      <c r="M13" s="442">
        <v>294886</v>
      </c>
      <c r="N13" s="442">
        <v>119549</v>
      </c>
      <c r="O13" s="442">
        <v>161032</v>
      </c>
      <c r="P13" s="442">
        <v>342040</v>
      </c>
      <c r="Q13" s="442">
        <v>227059</v>
      </c>
      <c r="R13" s="442">
        <v>273406</v>
      </c>
      <c r="S13" s="442">
        <v>168924</v>
      </c>
      <c r="T13" s="34"/>
      <c r="U13" s="34"/>
      <c r="V13" s="34"/>
      <c r="W13" s="34"/>
    </row>
    <row r="14" spans="1:23" s="48" customFormat="1" ht="27.75" customHeight="1">
      <c r="A14" s="59"/>
      <c r="B14" s="59"/>
      <c r="C14" s="63"/>
      <c r="D14" s="65" t="s">
        <v>101</v>
      </c>
      <c r="E14" s="67" t="s">
        <v>107</v>
      </c>
      <c r="F14" s="431">
        <v>2.4</v>
      </c>
      <c r="G14" s="431">
        <v>-1.7</v>
      </c>
      <c r="H14" s="431">
        <v>-0.2</v>
      </c>
      <c r="I14" s="431">
        <v>12.2</v>
      </c>
      <c r="J14" s="431">
        <v>0.6</v>
      </c>
      <c r="K14" s="431">
        <v>4</v>
      </c>
      <c r="L14" s="431">
        <v>2.2</v>
      </c>
      <c r="M14" s="432">
        <v>3.9</v>
      </c>
      <c r="N14" s="432">
        <v>-9.9</v>
      </c>
      <c r="O14" s="432">
        <v>15.5</v>
      </c>
      <c r="P14" s="433">
        <v>13.1</v>
      </c>
      <c r="Q14" s="433">
        <v>0.6</v>
      </c>
      <c r="R14" s="433">
        <v>-2.4</v>
      </c>
      <c r="S14" s="432">
        <v>7.6</v>
      </c>
      <c r="T14" s="60"/>
      <c r="U14" s="60"/>
      <c r="V14" s="60"/>
      <c r="W14" s="60"/>
    </row>
    <row r="15" spans="1:23" ht="27.75" customHeight="1">
      <c r="A15" s="55"/>
      <c r="B15" s="56"/>
      <c r="C15" s="517" t="s">
        <v>104</v>
      </c>
      <c r="D15" s="516"/>
      <c r="E15" s="66" t="s">
        <v>106</v>
      </c>
      <c r="F15" s="441">
        <v>19210</v>
      </c>
      <c r="G15" s="441">
        <v>25588</v>
      </c>
      <c r="H15" s="441">
        <v>28238</v>
      </c>
      <c r="I15" s="441">
        <v>14299</v>
      </c>
      <c r="J15" s="441">
        <v>56147</v>
      </c>
      <c r="K15" s="441">
        <v>8312</v>
      </c>
      <c r="L15" s="441">
        <v>16457</v>
      </c>
      <c r="M15" s="442">
        <v>20786</v>
      </c>
      <c r="N15" s="442">
        <v>6791</v>
      </c>
      <c r="O15" s="442">
        <v>9315</v>
      </c>
      <c r="P15" s="442">
        <v>3814</v>
      </c>
      <c r="Q15" s="442">
        <v>17225</v>
      </c>
      <c r="R15" s="442">
        <v>6908</v>
      </c>
      <c r="S15" s="442">
        <v>20903</v>
      </c>
      <c r="T15" s="34"/>
      <c r="U15" s="34"/>
      <c r="V15" s="34"/>
      <c r="W15" s="34"/>
    </row>
    <row r="16" spans="1:23" ht="27.75" customHeight="1">
      <c r="A16" s="55"/>
      <c r="B16" s="515" t="s">
        <v>105</v>
      </c>
      <c r="C16" s="517"/>
      <c r="D16" s="516"/>
      <c r="E16" s="66" t="s">
        <v>106</v>
      </c>
      <c r="F16" s="441">
        <v>1724</v>
      </c>
      <c r="G16" s="441">
        <v>10170</v>
      </c>
      <c r="H16" s="441">
        <v>28</v>
      </c>
      <c r="I16" s="441">
        <v>1811</v>
      </c>
      <c r="J16" s="441">
        <v>19</v>
      </c>
      <c r="K16" s="441">
        <v>332</v>
      </c>
      <c r="L16" s="441">
        <v>1177</v>
      </c>
      <c r="M16" s="442">
        <v>0</v>
      </c>
      <c r="N16" s="442">
        <v>81</v>
      </c>
      <c r="O16" s="442">
        <v>0</v>
      </c>
      <c r="P16" s="442">
        <v>0</v>
      </c>
      <c r="Q16" s="442">
        <v>3495</v>
      </c>
      <c r="R16" s="442">
        <v>1</v>
      </c>
      <c r="S16" s="442">
        <v>39</v>
      </c>
      <c r="T16" s="34"/>
      <c r="U16" s="34"/>
      <c r="V16" s="34"/>
      <c r="W16" s="34"/>
    </row>
    <row r="17" spans="1:23" ht="27.75" customHeight="1">
      <c r="A17" s="55"/>
      <c r="B17" s="55"/>
      <c r="C17" s="515" t="s">
        <v>27</v>
      </c>
      <c r="D17" s="524"/>
      <c r="E17" s="66" t="s">
        <v>106</v>
      </c>
      <c r="F17" s="441">
        <v>1769</v>
      </c>
      <c r="G17" s="441">
        <v>10406</v>
      </c>
      <c r="H17" s="441">
        <v>43</v>
      </c>
      <c r="I17" s="441">
        <v>2195</v>
      </c>
      <c r="J17" s="441">
        <v>22</v>
      </c>
      <c r="K17" s="441">
        <v>440</v>
      </c>
      <c r="L17" s="441">
        <v>1103</v>
      </c>
      <c r="M17" s="442">
        <v>0</v>
      </c>
      <c r="N17" s="442">
        <v>34</v>
      </c>
      <c r="O17" s="442">
        <v>0</v>
      </c>
      <c r="P17" s="442">
        <v>0</v>
      </c>
      <c r="Q17" s="442">
        <v>2447</v>
      </c>
      <c r="R17" s="442">
        <v>0</v>
      </c>
      <c r="S17" s="442">
        <v>64</v>
      </c>
      <c r="T17" s="34"/>
      <c r="U17" s="34"/>
      <c r="V17" s="34"/>
      <c r="W17" s="34"/>
    </row>
    <row r="18" spans="1:23" ht="27.75" customHeight="1">
      <c r="A18" s="56"/>
      <c r="B18" s="56"/>
      <c r="C18" s="517" t="s">
        <v>28</v>
      </c>
      <c r="D18" s="516"/>
      <c r="E18" s="66" t="s">
        <v>106</v>
      </c>
      <c r="F18" s="441">
        <v>1674</v>
      </c>
      <c r="G18" s="441">
        <v>8920</v>
      </c>
      <c r="H18" s="441">
        <v>2</v>
      </c>
      <c r="I18" s="441">
        <v>1389</v>
      </c>
      <c r="J18" s="441">
        <v>0</v>
      </c>
      <c r="K18" s="441">
        <v>229</v>
      </c>
      <c r="L18" s="441">
        <v>1234</v>
      </c>
      <c r="M18" s="442">
        <v>0</v>
      </c>
      <c r="N18" s="442">
        <v>111</v>
      </c>
      <c r="O18" s="442">
        <v>0</v>
      </c>
      <c r="P18" s="442">
        <v>0</v>
      </c>
      <c r="Q18" s="442">
        <v>3798</v>
      </c>
      <c r="R18" s="442">
        <v>4</v>
      </c>
      <c r="S18" s="442">
        <v>0</v>
      </c>
      <c r="T18" s="34"/>
      <c r="U18" s="34"/>
      <c r="V18" s="34"/>
      <c r="W18" s="34"/>
    </row>
    <row r="19" spans="1:23" ht="27.75" customHeight="1">
      <c r="A19" s="93"/>
      <c r="B19" s="93"/>
      <c r="C19" s="94"/>
      <c r="D19" s="94"/>
      <c r="E19" s="95"/>
      <c r="F19" s="32"/>
      <c r="G19" s="32"/>
      <c r="H19" s="32"/>
      <c r="I19" s="32"/>
      <c r="J19" s="32"/>
      <c r="K19" s="32"/>
      <c r="L19" s="32"/>
      <c r="M19" s="32"/>
      <c r="N19" s="34"/>
      <c r="O19" s="34"/>
      <c r="P19" s="34"/>
      <c r="Q19" s="32"/>
      <c r="R19" s="32"/>
      <c r="S19" s="32"/>
      <c r="T19" s="34"/>
      <c r="U19" s="34"/>
      <c r="V19" s="34"/>
      <c r="W19" s="34"/>
    </row>
    <row r="20" spans="1:23" s="46" customFormat="1" ht="27.75" customHeight="1">
      <c r="A20" s="492" t="str">
        <f>A1</f>
        <v>島根の賃金の動き（事業規模５人以上・２８年２月分）</v>
      </c>
      <c r="B20" s="492"/>
      <c r="C20" s="492"/>
      <c r="D20" s="492"/>
      <c r="E20" s="492"/>
      <c r="F20" s="492"/>
      <c r="G20" s="492"/>
      <c r="H20" s="492"/>
      <c r="I20" s="492"/>
      <c r="J20" s="492"/>
      <c r="K20" s="492"/>
      <c r="L20" s="492"/>
      <c r="M20" s="492"/>
      <c r="N20" s="492"/>
      <c r="O20" s="492"/>
      <c r="P20" s="492"/>
      <c r="Q20" s="492"/>
      <c r="R20" s="492"/>
      <c r="S20" s="492"/>
      <c r="T20" s="57"/>
      <c r="U20" s="57"/>
      <c r="V20" s="57"/>
      <c r="W20" s="57"/>
    </row>
    <row r="21" spans="1:23" ht="20.25" customHeight="1">
      <c r="A21" s="47"/>
      <c r="B21" s="47"/>
      <c r="C21" s="47"/>
      <c r="D21" s="50"/>
      <c r="E21" s="51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34"/>
      <c r="U21" s="34"/>
      <c r="V21" s="34"/>
      <c r="W21" s="34"/>
    </row>
    <row r="22" spans="1:23" ht="27.75" customHeight="1">
      <c r="A22" s="510" t="s">
        <v>90</v>
      </c>
      <c r="B22" s="510"/>
      <c r="C22" s="510"/>
      <c r="D22" s="510"/>
      <c r="E22" s="510"/>
      <c r="F22" s="512" t="s">
        <v>91</v>
      </c>
      <c r="G22" s="86"/>
      <c r="H22" s="86"/>
      <c r="I22" s="86"/>
      <c r="J22" s="86"/>
      <c r="K22" s="86"/>
      <c r="L22" s="86"/>
      <c r="M22" s="86"/>
      <c r="N22" s="86"/>
      <c r="O22" s="86"/>
      <c r="P22" s="86"/>
      <c r="Q22" s="86"/>
      <c r="R22" s="86"/>
      <c r="S22" s="87"/>
      <c r="T22" s="97"/>
      <c r="U22" s="34"/>
      <c r="V22" s="34"/>
      <c r="W22" s="34"/>
    </row>
    <row r="23" spans="1:23" ht="27.75" customHeight="1">
      <c r="A23" s="511"/>
      <c r="B23" s="511"/>
      <c r="C23" s="511"/>
      <c r="D23" s="511"/>
      <c r="E23" s="511"/>
      <c r="F23" s="513"/>
      <c r="G23" s="54" t="s">
        <v>92</v>
      </c>
      <c r="H23" s="54" t="s">
        <v>93</v>
      </c>
      <c r="I23" s="54" t="s">
        <v>94</v>
      </c>
      <c r="J23" s="54" t="s">
        <v>219</v>
      </c>
      <c r="K23" s="54" t="s">
        <v>95</v>
      </c>
      <c r="L23" s="54" t="s">
        <v>96</v>
      </c>
      <c r="M23" s="157" t="s">
        <v>220</v>
      </c>
      <c r="N23" s="54" t="s">
        <v>216</v>
      </c>
      <c r="O23" s="158" t="s">
        <v>218</v>
      </c>
      <c r="P23" s="54" t="s">
        <v>217</v>
      </c>
      <c r="Q23" s="54" t="s">
        <v>97</v>
      </c>
      <c r="R23" s="54" t="s">
        <v>99</v>
      </c>
      <c r="S23" s="54" t="s">
        <v>98</v>
      </c>
      <c r="T23" s="97"/>
      <c r="U23" s="34"/>
      <c r="V23" s="34"/>
      <c r="W23" s="34"/>
    </row>
    <row r="24" spans="1:23" s="48" customFormat="1" ht="27.75" customHeight="1">
      <c r="A24" s="518" t="s">
        <v>108</v>
      </c>
      <c r="B24" s="508"/>
      <c r="C24" s="508"/>
      <c r="D24" s="509"/>
      <c r="E24" s="67" t="s">
        <v>109</v>
      </c>
      <c r="F24" s="387">
        <v>19.6</v>
      </c>
      <c r="G24" s="387">
        <v>22.5</v>
      </c>
      <c r="H24" s="387">
        <v>20.5</v>
      </c>
      <c r="I24" s="387">
        <v>20</v>
      </c>
      <c r="J24" s="387">
        <v>20.5</v>
      </c>
      <c r="K24" s="387">
        <v>20.4</v>
      </c>
      <c r="L24" s="387">
        <v>18.7</v>
      </c>
      <c r="M24" s="388">
        <v>20.1</v>
      </c>
      <c r="N24" s="388">
        <v>16.8</v>
      </c>
      <c r="O24" s="388">
        <v>18.9</v>
      </c>
      <c r="P24" s="388">
        <v>18.2</v>
      </c>
      <c r="Q24" s="388">
        <v>18.3</v>
      </c>
      <c r="R24" s="388">
        <v>20.3</v>
      </c>
      <c r="S24" s="388">
        <v>19.6</v>
      </c>
      <c r="T24" s="98"/>
      <c r="U24" s="60"/>
      <c r="V24" s="60"/>
      <c r="W24" s="60"/>
    </row>
    <row r="25" spans="1:23" s="48" customFormat="1" ht="27.75" customHeight="1">
      <c r="A25" s="64"/>
      <c r="B25" s="508" t="s">
        <v>156</v>
      </c>
      <c r="C25" s="508"/>
      <c r="D25" s="509"/>
      <c r="E25" s="67" t="s">
        <v>109</v>
      </c>
      <c r="F25" s="389">
        <v>0.3</v>
      </c>
      <c r="G25" s="389">
        <v>-0.2</v>
      </c>
      <c r="H25" s="389">
        <v>0.2</v>
      </c>
      <c r="I25" s="389">
        <v>1</v>
      </c>
      <c r="J25" s="389">
        <v>1.1</v>
      </c>
      <c r="K25" s="389">
        <v>-0.2</v>
      </c>
      <c r="L25" s="389">
        <v>0.8</v>
      </c>
      <c r="M25" s="390">
        <v>1.7</v>
      </c>
      <c r="N25" s="390">
        <v>-1.1</v>
      </c>
      <c r="O25" s="390">
        <v>-0.1</v>
      </c>
      <c r="P25" s="391">
        <v>0.9</v>
      </c>
      <c r="Q25" s="391">
        <v>0.4</v>
      </c>
      <c r="R25" s="391">
        <v>1</v>
      </c>
      <c r="S25" s="390">
        <v>0.7</v>
      </c>
      <c r="T25" s="98"/>
      <c r="U25" s="60"/>
      <c r="V25" s="60"/>
      <c r="W25" s="60"/>
    </row>
    <row r="26" spans="1:23" s="48" customFormat="1" ht="27.75" customHeight="1">
      <c r="A26" s="99"/>
      <c r="B26" s="508" t="s">
        <v>27</v>
      </c>
      <c r="C26" s="508"/>
      <c r="D26" s="509"/>
      <c r="E26" s="67" t="s">
        <v>109</v>
      </c>
      <c r="F26" s="387">
        <v>20.4</v>
      </c>
      <c r="G26" s="387">
        <v>22.8</v>
      </c>
      <c r="H26" s="387">
        <v>20.7</v>
      </c>
      <c r="I26" s="387">
        <v>20.8</v>
      </c>
      <c r="J26" s="387">
        <v>20.6</v>
      </c>
      <c r="K26" s="387">
        <v>21.1</v>
      </c>
      <c r="L26" s="387">
        <v>18.7</v>
      </c>
      <c r="M26" s="388">
        <v>20</v>
      </c>
      <c r="N26" s="388">
        <v>18.1</v>
      </c>
      <c r="O26" s="388">
        <v>19.5</v>
      </c>
      <c r="P26" s="388">
        <v>18.4</v>
      </c>
      <c r="Q26" s="388">
        <v>18.3</v>
      </c>
      <c r="R26" s="388">
        <v>20.4</v>
      </c>
      <c r="S26" s="388">
        <v>20.8</v>
      </c>
      <c r="T26" s="60"/>
      <c r="U26" s="60"/>
      <c r="V26" s="60"/>
      <c r="W26" s="60"/>
    </row>
    <row r="27" spans="1:23" s="48" customFormat="1" ht="27.75" customHeight="1">
      <c r="A27" s="99"/>
      <c r="B27" s="508" t="s">
        <v>28</v>
      </c>
      <c r="C27" s="508"/>
      <c r="D27" s="509"/>
      <c r="E27" s="67" t="s">
        <v>109</v>
      </c>
      <c r="F27" s="387">
        <v>18.6</v>
      </c>
      <c r="G27" s="387">
        <v>20.8</v>
      </c>
      <c r="H27" s="387">
        <v>20.1</v>
      </c>
      <c r="I27" s="387">
        <v>19</v>
      </c>
      <c r="J27" s="387">
        <v>19.3</v>
      </c>
      <c r="K27" s="387">
        <v>19.7</v>
      </c>
      <c r="L27" s="387">
        <v>18.8</v>
      </c>
      <c r="M27" s="388">
        <v>20.2</v>
      </c>
      <c r="N27" s="388">
        <v>16</v>
      </c>
      <c r="O27" s="388">
        <v>17.9</v>
      </c>
      <c r="P27" s="388">
        <v>18.1</v>
      </c>
      <c r="Q27" s="388">
        <v>18.2</v>
      </c>
      <c r="R27" s="388">
        <v>20</v>
      </c>
      <c r="S27" s="388">
        <v>17.8</v>
      </c>
      <c r="T27" s="60"/>
      <c r="U27" s="60"/>
      <c r="V27" s="60"/>
      <c r="W27" s="60"/>
    </row>
    <row r="28" spans="1:23" s="48" customFormat="1" ht="27.75" customHeight="1">
      <c r="A28" s="99"/>
      <c r="B28" s="518" t="s">
        <v>110</v>
      </c>
      <c r="C28" s="508"/>
      <c r="D28" s="509"/>
      <c r="E28" s="67" t="s">
        <v>112</v>
      </c>
      <c r="F28" s="387">
        <v>151.8</v>
      </c>
      <c r="G28" s="387">
        <v>180.5</v>
      </c>
      <c r="H28" s="387">
        <v>170</v>
      </c>
      <c r="I28" s="387">
        <v>152.4</v>
      </c>
      <c r="J28" s="387">
        <v>181.8</v>
      </c>
      <c r="K28" s="387">
        <v>145.8</v>
      </c>
      <c r="L28" s="387">
        <v>145.6</v>
      </c>
      <c r="M28" s="388">
        <v>168.2</v>
      </c>
      <c r="N28" s="388">
        <v>112.7</v>
      </c>
      <c r="O28" s="388">
        <v>150.1</v>
      </c>
      <c r="P28" s="388">
        <v>137.8</v>
      </c>
      <c r="Q28" s="388">
        <v>140.6</v>
      </c>
      <c r="R28" s="388">
        <v>154.5</v>
      </c>
      <c r="S28" s="388">
        <v>150.5</v>
      </c>
      <c r="T28" s="60"/>
      <c r="U28" s="60"/>
      <c r="V28" s="60"/>
      <c r="W28" s="60"/>
    </row>
    <row r="29" spans="1:23" s="48" customFormat="1" ht="27.75" customHeight="1">
      <c r="A29" s="99"/>
      <c r="B29" s="99"/>
      <c r="C29" s="508" t="s">
        <v>101</v>
      </c>
      <c r="D29" s="509"/>
      <c r="E29" s="67" t="s">
        <v>157</v>
      </c>
      <c r="F29" s="389">
        <v>1.2</v>
      </c>
      <c r="G29" s="389">
        <v>-4.4</v>
      </c>
      <c r="H29" s="389">
        <v>0.3</v>
      </c>
      <c r="I29" s="389">
        <v>-3.2</v>
      </c>
      <c r="J29" s="389">
        <v>7.5</v>
      </c>
      <c r="K29" s="389">
        <v>-0.9</v>
      </c>
      <c r="L29" s="389">
        <v>5.8</v>
      </c>
      <c r="M29" s="390">
        <v>9.3</v>
      </c>
      <c r="N29" s="390">
        <v>-2</v>
      </c>
      <c r="O29" s="390">
        <v>11</v>
      </c>
      <c r="P29" s="391">
        <v>-0.3</v>
      </c>
      <c r="Q29" s="391">
        <v>3.5</v>
      </c>
      <c r="R29" s="391">
        <v>4.9</v>
      </c>
      <c r="S29" s="390">
        <v>0.4</v>
      </c>
      <c r="T29" s="60"/>
      <c r="U29" s="60"/>
      <c r="V29" s="60"/>
      <c r="W29" s="60"/>
    </row>
    <row r="30" spans="1:23" s="48" customFormat="1" ht="27.75" customHeight="1">
      <c r="A30" s="99"/>
      <c r="B30" s="99"/>
      <c r="C30" s="508" t="s">
        <v>27</v>
      </c>
      <c r="D30" s="509"/>
      <c r="E30" s="67" t="s">
        <v>112</v>
      </c>
      <c r="F30" s="387">
        <v>166.4</v>
      </c>
      <c r="G30" s="387">
        <v>185.2</v>
      </c>
      <c r="H30" s="387">
        <v>175.1</v>
      </c>
      <c r="I30" s="387">
        <v>158.8</v>
      </c>
      <c r="J30" s="387">
        <v>188.3</v>
      </c>
      <c r="K30" s="387">
        <v>159.5</v>
      </c>
      <c r="L30" s="387">
        <v>151.4</v>
      </c>
      <c r="M30" s="388">
        <v>167.8</v>
      </c>
      <c r="N30" s="388">
        <v>132.3</v>
      </c>
      <c r="O30" s="388">
        <v>164.7</v>
      </c>
      <c r="P30" s="388">
        <v>144.7</v>
      </c>
      <c r="Q30" s="388">
        <v>147.5</v>
      </c>
      <c r="R30" s="388">
        <v>154.7</v>
      </c>
      <c r="S30" s="388">
        <v>173</v>
      </c>
      <c r="T30" s="60"/>
      <c r="U30" s="60"/>
      <c r="V30" s="60"/>
      <c r="W30" s="60"/>
    </row>
    <row r="31" spans="1:23" s="48" customFormat="1" ht="27.75" customHeight="1">
      <c r="A31" s="99"/>
      <c r="B31" s="99"/>
      <c r="C31" s="508" t="s">
        <v>28</v>
      </c>
      <c r="D31" s="509"/>
      <c r="E31" s="67" t="s">
        <v>112</v>
      </c>
      <c r="F31" s="387">
        <v>135.6</v>
      </c>
      <c r="G31" s="387">
        <v>155.1</v>
      </c>
      <c r="H31" s="387">
        <v>160.7</v>
      </c>
      <c r="I31" s="387">
        <v>145.3</v>
      </c>
      <c r="J31" s="387">
        <v>135.5</v>
      </c>
      <c r="K31" s="387">
        <v>132.9</v>
      </c>
      <c r="L31" s="387">
        <v>141.3</v>
      </c>
      <c r="M31" s="388">
        <v>169.3</v>
      </c>
      <c r="N31" s="388">
        <v>100.1</v>
      </c>
      <c r="O31" s="388">
        <v>123</v>
      </c>
      <c r="P31" s="388">
        <v>131.2</v>
      </c>
      <c r="Q31" s="388">
        <v>138.5</v>
      </c>
      <c r="R31" s="388">
        <v>154.2</v>
      </c>
      <c r="S31" s="388">
        <v>115.1</v>
      </c>
      <c r="T31" s="60"/>
      <c r="U31" s="60"/>
      <c r="V31" s="60"/>
      <c r="W31" s="60"/>
    </row>
    <row r="32" spans="1:23" s="48" customFormat="1" ht="27.75" customHeight="1">
      <c r="A32" s="99"/>
      <c r="B32" s="99"/>
      <c r="C32" s="518" t="s">
        <v>111</v>
      </c>
      <c r="D32" s="509"/>
      <c r="E32" s="67" t="s">
        <v>112</v>
      </c>
      <c r="F32" s="387">
        <v>140.9</v>
      </c>
      <c r="G32" s="387">
        <v>165</v>
      </c>
      <c r="H32" s="387">
        <v>152.9</v>
      </c>
      <c r="I32" s="387">
        <v>146.6</v>
      </c>
      <c r="J32" s="387">
        <v>146.5</v>
      </c>
      <c r="K32" s="387">
        <v>140</v>
      </c>
      <c r="L32" s="387">
        <v>137.9</v>
      </c>
      <c r="M32" s="388">
        <v>156</v>
      </c>
      <c r="N32" s="388">
        <v>106.6</v>
      </c>
      <c r="O32" s="388">
        <v>142.5</v>
      </c>
      <c r="P32" s="388">
        <v>134.5</v>
      </c>
      <c r="Q32" s="388">
        <v>134</v>
      </c>
      <c r="R32" s="388">
        <v>151.2</v>
      </c>
      <c r="S32" s="388">
        <v>137.2</v>
      </c>
      <c r="T32" s="60"/>
      <c r="U32" s="60"/>
      <c r="V32" s="60"/>
      <c r="W32" s="60"/>
    </row>
    <row r="33" spans="1:23" s="48" customFormat="1" ht="27.75" customHeight="1">
      <c r="A33" s="99"/>
      <c r="B33" s="99"/>
      <c r="C33" s="99"/>
      <c r="D33" s="65" t="s">
        <v>101</v>
      </c>
      <c r="E33" s="67" t="s">
        <v>157</v>
      </c>
      <c r="F33" s="389">
        <v>0.9</v>
      </c>
      <c r="G33" s="389">
        <v>-4.3</v>
      </c>
      <c r="H33" s="389">
        <v>0.6</v>
      </c>
      <c r="I33" s="389">
        <v>2.8</v>
      </c>
      <c r="J33" s="389">
        <v>-1.1</v>
      </c>
      <c r="K33" s="389">
        <v>-1.4</v>
      </c>
      <c r="L33" s="389">
        <v>6</v>
      </c>
      <c r="M33" s="390">
        <v>11.1</v>
      </c>
      <c r="N33" s="390">
        <v>-3.6</v>
      </c>
      <c r="O33" s="390">
        <v>9.9</v>
      </c>
      <c r="P33" s="391">
        <v>0</v>
      </c>
      <c r="Q33" s="391">
        <v>3.5</v>
      </c>
      <c r="R33" s="391">
        <v>5.6</v>
      </c>
      <c r="S33" s="390">
        <v>2.9</v>
      </c>
      <c r="T33" s="60"/>
      <c r="U33" s="60"/>
      <c r="V33" s="60"/>
      <c r="W33" s="60"/>
    </row>
    <row r="34" spans="1:23" s="48" customFormat="1" ht="27.75" customHeight="1">
      <c r="A34" s="99"/>
      <c r="B34" s="99"/>
      <c r="C34" s="99"/>
      <c r="D34" s="65" t="s">
        <v>27</v>
      </c>
      <c r="E34" s="67" t="s">
        <v>112</v>
      </c>
      <c r="F34" s="387">
        <v>151.5</v>
      </c>
      <c r="G34" s="387">
        <v>167.6</v>
      </c>
      <c r="H34" s="387">
        <v>157.3</v>
      </c>
      <c r="I34" s="387">
        <v>150.4</v>
      </c>
      <c r="J34" s="387">
        <v>149.2</v>
      </c>
      <c r="K34" s="387">
        <v>151.8</v>
      </c>
      <c r="L34" s="387">
        <v>139.9</v>
      </c>
      <c r="M34" s="388">
        <v>155.7</v>
      </c>
      <c r="N34" s="388">
        <v>124.8</v>
      </c>
      <c r="O34" s="388">
        <v>155.5</v>
      </c>
      <c r="P34" s="388">
        <v>141.6</v>
      </c>
      <c r="Q34" s="388">
        <v>138.2</v>
      </c>
      <c r="R34" s="388">
        <v>152</v>
      </c>
      <c r="S34" s="388">
        <v>155</v>
      </c>
      <c r="T34" s="60"/>
      <c r="U34" s="60"/>
      <c r="V34" s="60"/>
      <c r="W34" s="60"/>
    </row>
    <row r="35" spans="1:23" s="48" customFormat="1" ht="27.75" customHeight="1">
      <c r="A35" s="99"/>
      <c r="B35" s="99"/>
      <c r="C35" s="100"/>
      <c r="D35" s="65" t="s">
        <v>28</v>
      </c>
      <c r="E35" s="67" t="s">
        <v>112</v>
      </c>
      <c r="F35" s="387">
        <v>129.2</v>
      </c>
      <c r="G35" s="387">
        <v>151.1</v>
      </c>
      <c r="H35" s="387">
        <v>144.8</v>
      </c>
      <c r="I35" s="387">
        <v>142.3</v>
      </c>
      <c r="J35" s="387">
        <v>127.5</v>
      </c>
      <c r="K35" s="387">
        <v>128.9</v>
      </c>
      <c r="L35" s="387">
        <v>136.5</v>
      </c>
      <c r="M35" s="388">
        <v>156.8</v>
      </c>
      <c r="N35" s="388">
        <v>94.9</v>
      </c>
      <c r="O35" s="388">
        <v>118.4</v>
      </c>
      <c r="P35" s="388">
        <v>127.8</v>
      </c>
      <c r="Q35" s="388">
        <v>132.7</v>
      </c>
      <c r="R35" s="388">
        <v>149.7</v>
      </c>
      <c r="S35" s="388">
        <v>109.2</v>
      </c>
      <c r="T35" s="60"/>
      <c r="U35" s="60"/>
      <c r="V35" s="60"/>
      <c r="W35" s="60"/>
    </row>
    <row r="36" spans="1:23" s="48" customFormat="1" ht="27.75" customHeight="1">
      <c r="A36" s="99"/>
      <c r="B36" s="99"/>
      <c r="C36" s="518" t="s">
        <v>113</v>
      </c>
      <c r="D36" s="509"/>
      <c r="E36" s="67" t="s">
        <v>112</v>
      </c>
      <c r="F36" s="387">
        <v>10.9</v>
      </c>
      <c r="G36" s="387">
        <v>15.5</v>
      </c>
      <c r="H36" s="387">
        <v>17.1</v>
      </c>
      <c r="I36" s="387">
        <v>5.8</v>
      </c>
      <c r="J36" s="387">
        <v>35.3</v>
      </c>
      <c r="K36" s="387">
        <v>5.8</v>
      </c>
      <c r="L36" s="387">
        <v>7.7</v>
      </c>
      <c r="M36" s="388">
        <v>12.2</v>
      </c>
      <c r="N36" s="388">
        <v>6.1</v>
      </c>
      <c r="O36" s="388">
        <v>7.6</v>
      </c>
      <c r="P36" s="388">
        <v>3.3</v>
      </c>
      <c r="Q36" s="388">
        <v>6.6</v>
      </c>
      <c r="R36" s="388">
        <v>3.3</v>
      </c>
      <c r="S36" s="388">
        <v>13.3</v>
      </c>
      <c r="T36" s="60"/>
      <c r="U36" s="60"/>
      <c r="V36" s="60"/>
      <c r="W36" s="60"/>
    </row>
    <row r="37" spans="1:23" s="48" customFormat="1" ht="27.75" customHeight="1">
      <c r="A37" s="99"/>
      <c r="B37" s="99"/>
      <c r="C37" s="99"/>
      <c r="D37" s="65" t="s">
        <v>101</v>
      </c>
      <c r="E37" s="67" t="s">
        <v>157</v>
      </c>
      <c r="F37" s="389">
        <v>5.9</v>
      </c>
      <c r="G37" s="389">
        <v>-6.6</v>
      </c>
      <c r="H37" s="389">
        <v>-1.7</v>
      </c>
      <c r="I37" s="389">
        <v>-61.1</v>
      </c>
      <c r="J37" s="389">
        <v>68.1</v>
      </c>
      <c r="K37" s="389">
        <v>13.7</v>
      </c>
      <c r="L37" s="389">
        <v>0</v>
      </c>
      <c r="M37" s="390">
        <v>-10.9</v>
      </c>
      <c r="N37" s="390">
        <v>38.5</v>
      </c>
      <c r="O37" s="390">
        <v>38.3</v>
      </c>
      <c r="P37" s="391">
        <v>-10.8</v>
      </c>
      <c r="Q37" s="391">
        <v>1.6</v>
      </c>
      <c r="R37" s="391">
        <v>-19.4</v>
      </c>
      <c r="S37" s="390">
        <v>-19.8</v>
      </c>
      <c r="T37" s="60"/>
      <c r="U37" s="60"/>
      <c r="V37" s="60"/>
      <c r="W37" s="60"/>
    </row>
    <row r="38" spans="1:23" s="48" customFormat="1" ht="27.75" customHeight="1">
      <c r="A38" s="99"/>
      <c r="B38" s="99"/>
      <c r="C38" s="99"/>
      <c r="D38" s="65" t="s">
        <v>27</v>
      </c>
      <c r="E38" s="67" t="s">
        <v>112</v>
      </c>
      <c r="F38" s="387">
        <v>14.9</v>
      </c>
      <c r="G38" s="387">
        <v>17.6</v>
      </c>
      <c r="H38" s="387">
        <v>17.8</v>
      </c>
      <c r="I38" s="387">
        <v>8.4</v>
      </c>
      <c r="J38" s="387">
        <v>39.1</v>
      </c>
      <c r="K38" s="387">
        <v>7.7</v>
      </c>
      <c r="L38" s="387">
        <v>11.5</v>
      </c>
      <c r="M38" s="388">
        <v>12.1</v>
      </c>
      <c r="N38" s="388">
        <v>7.5</v>
      </c>
      <c r="O38" s="388">
        <v>9.2</v>
      </c>
      <c r="P38" s="388">
        <v>3.1</v>
      </c>
      <c r="Q38" s="388">
        <v>9.3</v>
      </c>
      <c r="R38" s="388">
        <v>2.7</v>
      </c>
      <c r="S38" s="388">
        <v>18</v>
      </c>
      <c r="T38" s="60"/>
      <c r="U38" s="60"/>
      <c r="V38" s="60"/>
      <c r="W38" s="60"/>
    </row>
    <row r="39" spans="1:23" s="48" customFormat="1" ht="27.75" customHeight="1">
      <c r="A39" s="100"/>
      <c r="B39" s="100"/>
      <c r="C39" s="100"/>
      <c r="D39" s="65" t="s">
        <v>28</v>
      </c>
      <c r="E39" s="67" t="s">
        <v>112</v>
      </c>
      <c r="F39" s="387">
        <v>6.4</v>
      </c>
      <c r="G39" s="387">
        <v>4</v>
      </c>
      <c r="H39" s="387">
        <v>15.9</v>
      </c>
      <c r="I39" s="387">
        <v>3</v>
      </c>
      <c r="J39" s="387">
        <v>8</v>
      </c>
      <c r="K39" s="387">
        <v>4</v>
      </c>
      <c r="L39" s="387">
        <v>4.8</v>
      </c>
      <c r="M39" s="388">
        <v>12.5</v>
      </c>
      <c r="N39" s="388">
        <v>5.2</v>
      </c>
      <c r="O39" s="388">
        <v>4.6</v>
      </c>
      <c r="P39" s="388">
        <v>3.4</v>
      </c>
      <c r="Q39" s="388">
        <v>5.8</v>
      </c>
      <c r="R39" s="388">
        <v>4.5</v>
      </c>
      <c r="S39" s="388">
        <v>5.9</v>
      </c>
      <c r="T39" s="60"/>
      <c r="U39" s="60"/>
      <c r="V39" s="60"/>
      <c r="W39" s="60"/>
    </row>
    <row r="40" spans="1:23" s="48" customFormat="1" ht="27.75" customHeight="1">
      <c r="A40" s="422"/>
      <c r="B40" s="422"/>
      <c r="C40" s="422"/>
      <c r="D40" s="423"/>
      <c r="E40" s="424"/>
      <c r="F40" s="425"/>
      <c r="G40" s="425"/>
      <c r="H40" s="425"/>
      <c r="I40" s="425"/>
      <c r="J40" s="425"/>
      <c r="K40" s="425"/>
      <c r="L40" s="425"/>
      <c r="M40" s="426"/>
      <c r="N40" s="426"/>
      <c r="O40" s="426"/>
      <c r="P40" s="426"/>
      <c r="Q40" s="426"/>
      <c r="R40" s="426"/>
      <c r="S40" s="426"/>
      <c r="T40" s="60"/>
      <c r="U40" s="60"/>
      <c r="V40" s="60"/>
      <c r="W40" s="60"/>
    </row>
    <row r="41" spans="1:23" s="46" customFormat="1" ht="27.75" customHeight="1">
      <c r="A41" s="492" t="str">
        <f>A1</f>
        <v>島根の賃金の動き（事業規模５人以上・２８年２月分）</v>
      </c>
      <c r="B41" s="492"/>
      <c r="C41" s="492"/>
      <c r="D41" s="492"/>
      <c r="E41" s="492"/>
      <c r="F41" s="492"/>
      <c r="G41" s="492"/>
      <c r="H41" s="492"/>
      <c r="I41" s="492"/>
      <c r="J41" s="492"/>
      <c r="K41" s="492"/>
      <c r="L41" s="492"/>
      <c r="M41" s="492"/>
      <c r="N41" s="492"/>
      <c r="O41" s="492"/>
      <c r="P41" s="492"/>
      <c r="Q41" s="492"/>
      <c r="R41" s="492"/>
      <c r="S41" s="492"/>
      <c r="T41" s="57"/>
      <c r="U41" s="57"/>
      <c r="V41" s="57"/>
      <c r="W41" s="57"/>
    </row>
    <row r="42" spans="1:23" ht="23.25" customHeight="1">
      <c r="A42" s="101"/>
      <c r="B42" s="101"/>
      <c r="C42" s="101"/>
      <c r="D42" s="50"/>
      <c r="E42" s="51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34"/>
      <c r="U42" s="34"/>
      <c r="V42" s="34"/>
      <c r="W42" s="34"/>
    </row>
    <row r="43" spans="1:23" ht="27.75" customHeight="1">
      <c r="A43" s="511" t="s">
        <v>90</v>
      </c>
      <c r="B43" s="511"/>
      <c r="C43" s="511"/>
      <c r="D43" s="511"/>
      <c r="E43" s="511"/>
      <c r="F43" s="512" t="s">
        <v>91</v>
      </c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7"/>
      <c r="T43" s="34"/>
      <c r="U43" s="34"/>
      <c r="V43" s="34"/>
      <c r="W43" s="34"/>
    </row>
    <row r="44" spans="1:23" ht="27.75" customHeight="1">
      <c r="A44" s="511"/>
      <c r="B44" s="511"/>
      <c r="C44" s="511"/>
      <c r="D44" s="511"/>
      <c r="E44" s="511"/>
      <c r="F44" s="513"/>
      <c r="G44" s="54" t="s">
        <v>92</v>
      </c>
      <c r="H44" s="54" t="s">
        <v>93</v>
      </c>
      <c r="I44" s="54" t="s">
        <v>94</v>
      </c>
      <c r="J44" s="54" t="s">
        <v>219</v>
      </c>
      <c r="K44" s="54" t="s">
        <v>95</v>
      </c>
      <c r="L44" s="54" t="s">
        <v>96</v>
      </c>
      <c r="M44" s="157" t="s">
        <v>220</v>
      </c>
      <c r="N44" s="54" t="s">
        <v>216</v>
      </c>
      <c r="O44" s="158" t="s">
        <v>218</v>
      </c>
      <c r="P44" s="54" t="s">
        <v>217</v>
      </c>
      <c r="Q44" s="54" t="s">
        <v>97</v>
      </c>
      <c r="R44" s="54" t="s">
        <v>99</v>
      </c>
      <c r="S44" s="54" t="s">
        <v>98</v>
      </c>
      <c r="T44" s="34"/>
      <c r="U44" s="34"/>
      <c r="V44" s="34"/>
      <c r="W44" s="34"/>
    </row>
    <row r="45" spans="1:23" ht="27.75" customHeight="1">
      <c r="A45" s="528" t="s">
        <v>124</v>
      </c>
      <c r="B45" s="528"/>
      <c r="C45" s="533" t="s">
        <v>114</v>
      </c>
      <c r="D45" s="532"/>
      <c r="E45" s="66" t="s">
        <v>123</v>
      </c>
      <c r="F45" s="427">
        <v>233553</v>
      </c>
      <c r="G45" s="427">
        <v>19709</v>
      </c>
      <c r="H45" s="427">
        <v>36581</v>
      </c>
      <c r="I45" s="427">
        <v>2400</v>
      </c>
      <c r="J45" s="427">
        <v>12035</v>
      </c>
      <c r="K45" s="427">
        <v>36998</v>
      </c>
      <c r="L45" s="427">
        <v>6978</v>
      </c>
      <c r="M45" s="428">
        <v>5455</v>
      </c>
      <c r="N45" s="428">
        <v>17656</v>
      </c>
      <c r="O45" s="428">
        <v>4828</v>
      </c>
      <c r="P45" s="428">
        <v>15927</v>
      </c>
      <c r="Q45" s="428">
        <v>49534</v>
      </c>
      <c r="R45" s="428">
        <v>4088</v>
      </c>
      <c r="S45" s="428">
        <v>17667</v>
      </c>
      <c r="T45" s="34"/>
      <c r="U45" s="34"/>
      <c r="V45" s="34"/>
      <c r="W45" s="34"/>
    </row>
    <row r="46" spans="1:23" ht="27.75" customHeight="1">
      <c r="A46" s="528"/>
      <c r="B46" s="528"/>
      <c r="C46" s="517" t="s">
        <v>115</v>
      </c>
      <c r="D46" s="516"/>
      <c r="E46" s="66" t="s">
        <v>123</v>
      </c>
      <c r="F46" s="427">
        <v>2138</v>
      </c>
      <c r="G46" s="427">
        <v>72</v>
      </c>
      <c r="H46" s="427">
        <v>440</v>
      </c>
      <c r="I46" s="427">
        <v>6</v>
      </c>
      <c r="J46" s="427">
        <v>97</v>
      </c>
      <c r="K46" s="427">
        <v>514</v>
      </c>
      <c r="L46" s="427">
        <v>47</v>
      </c>
      <c r="M46" s="428">
        <v>32</v>
      </c>
      <c r="N46" s="428">
        <v>267</v>
      </c>
      <c r="O46" s="428">
        <v>1</v>
      </c>
      <c r="P46" s="428">
        <v>1</v>
      </c>
      <c r="Q46" s="428">
        <v>312</v>
      </c>
      <c r="R46" s="428">
        <v>32</v>
      </c>
      <c r="S46" s="428">
        <v>296</v>
      </c>
      <c r="T46" s="34"/>
      <c r="U46" s="34"/>
      <c r="V46" s="34"/>
      <c r="W46" s="34"/>
    </row>
    <row r="47" spans="1:23" ht="27.75" customHeight="1">
      <c r="A47" s="528"/>
      <c r="B47" s="528"/>
      <c r="C47" s="517" t="s">
        <v>116</v>
      </c>
      <c r="D47" s="516"/>
      <c r="E47" s="66" t="s">
        <v>123</v>
      </c>
      <c r="F47" s="427">
        <v>3012</v>
      </c>
      <c r="G47" s="427">
        <v>313</v>
      </c>
      <c r="H47" s="427">
        <v>190</v>
      </c>
      <c r="I47" s="427">
        <v>12</v>
      </c>
      <c r="J47" s="427">
        <v>34</v>
      </c>
      <c r="K47" s="427">
        <v>557</v>
      </c>
      <c r="L47" s="427">
        <v>27</v>
      </c>
      <c r="M47" s="428">
        <v>28</v>
      </c>
      <c r="N47" s="428">
        <v>906</v>
      </c>
      <c r="O47" s="428">
        <v>84</v>
      </c>
      <c r="P47" s="428">
        <v>152</v>
      </c>
      <c r="Q47" s="428">
        <v>267</v>
      </c>
      <c r="R47" s="428">
        <v>147</v>
      </c>
      <c r="S47" s="428">
        <v>244</v>
      </c>
      <c r="T47" s="34"/>
      <c r="U47" s="34"/>
      <c r="V47" s="34"/>
      <c r="W47" s="34"/>
    </row>
    <row r="48" spans="1:23" ht="27.75" customHeight="1">
      <c r="A48" s="528"/>
      <c r="B48" s="528"/>
      <c r="C48" s="531" t="s">
        <v>117</v>
      </c>
      <c r="D48" s="532"/>
      <c r="E48" s="66" t="s">
        <v>123</v>
      </c>
      <c r="F48" s="429">
        <v>232679</v>
      </c>
      <c r="G48" s="429">
        <v>19468</v>
      </c>
      <c r="H48" s="429">
        <v>36831</v>
      </c>
      <c r="I48" s="429">
        <v>2394</v>
      </c>
      <c r="J48" s="429">
        <v>12098</v>
      </c>
      <c r="K48" s="429">
        <v>36955</v>
      </c>
      <c r="L48" s="429">
        <v>6998</v>
      </c>
      <c r="M48" s="430">
        <v>5459</v>
      </c>
      <c r="N48" s="430">
        <v>17017</v>
      </c>
      <c r="O48" s="430">
        <v>4745</v>
      </c>
      <c r="P48" s="430">
        <v>15776</v>
      </c>
      <c r="Q48" s="430">
        <v>49579</v>
      </c>
      <c r="R48" s="430">
        <v>3973</v>
      </c>
      <c r="S48" s="430">
        <v>17719</v>
      </c>
      <c r="T48" s="34"/>
      <c r="U48" s="34"/>
      <c r="V48" s="34"/>
      <c r="W48" s="34"/>
    </row>
    <row r="49" spans="1:23" s="48" customFormat="1" ht="27.75" customHeight="1">
      <c r="A49" s="528"/>
      <c r="B49" s="528"/>
      <c r="C49" s="99"/>
      <c r="D49" s="65" t="s">
        <v>101</v>
      </c>
      <c r="E49" s="67" t="s">
        <v>157</v>
      </c>
      <c r="F49" s="431">
        <v>0</v>
      </c>
      <c r="G49" s="431">
        <v>-0.2</v>
      </c>
      <c r="H49" s="431">
        <v>-0.1</v>
      </c>
      <c r="I49" s="431">
        <v>-0.1</v>
      </c>
      <c r="J49" s="431">
        <v>0.3</v>
      </c>
      <c r="K49" s="431">
        <v>-2.4</v>
      </c>
      <c r="L49" s="431">
        <v>1.4</v>
      </c>
      <c r="M49" s="432">
        <v>-5.6</v>
      </c>
      <c r="N49" s="433">
        <v>5.6</v>
      </c>
      <c r="O49" s="433">
        <v>-7.7</v>
      </c>
      <c r="P49" s="433">
        <v>3.6</v>
      </c>
      <c r="Q49" s="433">
        <v>-1.4</v>
      </c>
      <c r="R49" s="433">
        <v>-6.1</v>
      </c>
      <c r="S49" s="432">
        <v>2.4</v>
      </c>
      <c r="T49" s="60"/>
      <c r="U49" s="60"/>
      <c r="V49" s="60"/>
      <c r="W49" s="60"/>
    </row>
    <row r="50" spans="1:23" s="47" customFormat="1" ht="27.75" customHeight="1">
      <c r="A50" s="528"/>
      <c r="B50" s="528"/>
      <c r="C50" s="102"/>
      <c r="D50" s="69" t="s">
        <v>118</v>
      </c>
      <c r="E50" s="66" t="s">
        <v>123</v>
      </c>
      <c r="F50" s="427">
        <v>58731</v>
      </c>
      <c r="G50" s="427">
        <v>462</v>
      </c>
      <c r="H50" s="427">
        <v>4099</v>
      </c>
      <c r="I50" s="427">
        <v>73</v>
      </c>
      <c r="J50" s="427">
        <v>2381</v>
      </c>
      <c r="K50" s="427">
        <v>15712</v>
      </c>
      <c r="L50" s="427">
        <v>161</v>
      </c>
      <c r="M50" s="428">
        <v>442</v>
      </c>
      <c r="N50" s="428">
        <v>10362</v>
      </c>
      <c r="O50" s="428">
        <v>2406</v>
      </c>
      <c r="P50" s="428">
        <v>2933</v>
      </c>
      <c r="Q50" s="428">
        <v>12936</v>
      </c>
      <c r="R50" s="428">
        <v>209</v>
      </c>
      <c r="S50" s="428">
        <v>6348</v>
      </c>
      <c r="T50" s="58"/>
      <c r="U50" s="58"/>
      <c r="V50" s="58"/>
      <c r="W50" s="58"/>
    </row>
    <row r="51" spans="1:23" s="48" customFormat="1" ht="27.75" customHeight="1">
      <c r="A51" s="528"/>
      <c r="B51" s="528"/>
      <c r="C51" s="100"/>
      <c r="D51" s="159" t="s">
        <v>119</v>
      </c>
      <c r="E51" s="67" t="s">
        <v>158</v>
      </c>
      <c r="F51" s="434">
        <v>25.2</v>
      </c>
      <c r="G51" s="434">
        <v>2.4</v>
      </c>
      <c r="H51" s="434">
        <v>11.1</v>
      </c>
      <c r="I51" s="434">
        <v>3</v>
      </c>
      <c r="J51" s="434">
        <v>19.7</v>
      </c>
      <c r="K51" s="434">
        <v>42.5</v>
      </c>
      <c r="L51" s="434">
        <v>2.3</v>
      </c>
      <c r="M51" s="435">
        <v>8.1</v>
      </c>
      <c r="N51" s="435">
        <v>60.9</v>
      </c>
      <c r="O51" s="435">
        <v>50.7</v>
      </c>
      <c r="P51" s="435">
        <v>18.6</v>
      </c>
      <c r="Q51" s="435">
        <v>26.1</v>
      </c>
      <c r="R51" s="435">
        <v>5.3</v>
      </c>
      <c r="S51" s="435">
        <v>35.8</v>
      </c>
      <c r="T51" s="60"/>
      <c r="U51" s="60"/>
      <c r="V51" s="60"/>
      <c r="W51" s="60"/>
    </row>
    <row r="52" spans="1:23" s="49" customFormat="1" ht="27.75" customHeight="1">
      <c r="A52" s="525" t="s">
        <v>125</v>
      </c>
      <c r="B52" s="525"/>
      <c r="C52" s="526" t="s">
        <v>120</v>
      </c>
      <c r="D52" s="527"/>
      <c r="E52" s="71" t="s">
        <v>159</v>
      </c>
      <c r="F52" s="436">
        <v>0.92</v>
      </c>
      <c r="G52" s="436">
        <v>0.37</v>
      </c>
      <c r="H52" s="436">
        <v>1.2</v>
      </c>
      <c r="I52" s="436">
        <v>0.25</v>
      </c>
      <c r="J52" s="436">
        <v>0.81</v>
      </c>
      <c r="K52" s="436">
        <v>1.39</v>
      </c>
      <c r="L52" s="436">
        <v>0.67</v>
      </c>
      <c r="M52" s="437">
        <v>0.59</v>
      </c>
      <c r="N52" s="437">
        <v>1.51</v>
      </c>
      <c r="O52" s="437">
        <v>0.02</v>
      </c>
      <c r="P52" s="437">
        <v>0.01</v>
      </c>
      <c r="Q52" s="437">
        <v>0.63</v>
      </c>
      <c r="R52" s="437">
        <v>0.78</v>
      </c>
      <c r="S52" s="437">
        <v>1.68</v>
      </c>
      <c r="T52" s="61"/>
      <c r="U52" s="61"/>
      <c r="V52" s="61"/>
      <c r="W52" s="61"/>
    </row>
    <row r="53" spans="1:23" s="49" customFormat="1" ht="27.75" customHeight="1">
      <c r="A53" s="525"/>
      <c r="B53" s="525"/>
      <c r="C53" s="103"/>
      <c r="D53" s="70" t="s">
        <v>121</v>
      </c>
      <c r="E53" s="72" t="s">
        <v>160</v>
      </c>
      <c r="F53" s="438">
        <v>-0.46</v>
      </c>
      <c r="G53" s="438">
        <v>-0.62</v>
      </c>
      <c r="H53" s="438">
        <v>0.09</v>
      </c>
      <c r="I53" s="438">
        <v>-0.17</v>
      </c>
      <c r="J53" s="438">
        <v>-1.18</v>
      </c>
      <c r="K53" s="438">
        <v>-0.59</v>
      </c>
      <c r="L53" s="438">
        <v>0.28</v>
      </c>
      <c r="M53" s="439">
        <v>0.35</v>
      </c>
      <c r="N53" s="439">
        <v>-0.89</v>
      </c>
      <c r="O53" s="439">
        <v>-3.54</v>
      </c>
      <c r="P53" s="440">
        <v>-0.04</v>
      </c>
      <c r="Q53" s="440">
        <v>-0.33</v>
      </c>
      <c r="R53" s="440">
        <v>0.02</v>
      </c>
      <c r="S53" s="439">
        <v>-0.95</v>
      </c>
      <c r="T53" s="61"/>
      <c r="U53" s="61"/>
      <c r="V53" s="61"/>
      <c r="W53" s="61"/>
    </row>
    <row r="54" spans="1:23" s="49" customFormat="1" ht="27.75" customHeight="1">
      <c r="A54" s="525"/>
      <c r="B54" s="525"/>
      <c r="C54" s="526" t="s">
        <v>122</v>
      </c>
      <c r="D54" s="527"/>
      <c r="E54" s="71" t="s">
        <v>161</v>
      </c>
      <c r="F54" s="436">
        <v>1.29</v>
      </c>
      <c r="G54" s="436">
        <v>1.59</v>
      </c>
      <c r="H54" s="436">
        <v>0.52</v>
      </c>
      <c r="I54" s="436">
        <v>0.5</v>
      </c>
      <c r="J54" s="436">
        <v>0.28</v>
      </c>
      <c r="K54" s="436">
        <v>1.51</v>
      </c>
      <c r="L54" s="436">
        <v>0.39</v>
      </c>
      <c r="M54" s="437">
        <v>0.51</v>
      </c>
      <c r="N54" s="437">
        <v>5.13</v>
      </c>
      <c r="O54" s="437">
        <v>1.74</v>
      </c>
      <c r="P54" s="437">
        <v>0.95</v>
      </c>
      <c r="Q54" s="437">
        <v>0.54</v>
      </c>
      <c r="R54" s="437">
        <v>3.6</v>
      </c>
      <c r="S54" s="437">
        <v>1.38</v>
      </c>
      <c r="T54" s="61"/>
      <c r="U54" s="61"/>
      <c r="V54" s="61"/>
      <c r="W54" s="61"/>
    </row>
    <row r="55" spans="1:23" s="49" customFormat="1" ht="27.75" customHeight="1">
      <c r="A55" s="525"/>
      <c r="B55" s="525"/>
      <c r="C55" s="103"/>
      <c r="D55" s="70" t="s">
        <v>121</v>
      </c>
      <c r="E55" s="72" t="s">
        <v>160</v>
      </c>
      <c r="F55" s="438">
        <v>0.14</v>
      </c>
      <c r="G55" s="438">
        <v>1.12</v>
      </c>
      <c r="H55" s="438">
        <v>-0.48</v>
      </c>
      <c r="I55" s="438">
        <v>-0.17</v>
      </c>
      <c r="J55" s="438">
        <v>-0.22</v>
      </c>
      <c r="K55" s="438">
        <v>-0.53</v>
      </c>
      <c r="L55" s="438">
        <v>0.13</v>
      </c>
      <c r="M55" s="439">
        <v>0.2</v>
      </c>
      <c r="N55" s="439">
        <v>2.66</v>
      </c>
      <c r="O55" s="439">
        <v>1.42</v>
      </c>
      <c r="P55" s="440">
        <v>0.01</v>
      </c>
      <c r="Q55" s="440">
        <v>-0.02</v>
      </c>
      <c r="R55" s="440">
        <v>3.22</v>
      </c>
      <c r="S55" s="439">
        <v>-1.07</v>
      </c>
      <c r="T55" s="61"/>
      <c r="U55" s="61"/>
      <c r="V55" s="61"/>
      <c r="W55" s="61"/>
    </row>
    <row r="56" spans="1:23" ht="13.5">
      <c r="A56" s="104"/>
      <c r="B56" s="104"/>
      <c r="C56" s="104"/>
      <c r="F56" s="97"/>
      <c r="G56" s="97"/>
      <c r="H56" s="97"/>
      <c r="I56" s="97"/>
      <c r="J56" s="97"/>
      <c r="K56" s="97"/>
      <c r="L56" s="97"/>
      <c r="M56" s="529" t="s">
        <v>422</v>
      </c>
      <c r="N56" s="530"/>
      <c r="O56" s="530"/>
      <c r="P56" s="530"/>
      <c r="Q56" s="530"/>
      <c r="R56" s="530"/>
      <c r="S56" s="530"/>
      <c r="T56" s="34"/>
      <c r="U56" s="34"/>
      <c r="V56" s="34"/>
      <c r="W56" s="34"/>
    </row>
    <row r="57" spans="1:23" ht="13.5">
      <c r="A57" s="104"/>
      <c r="B57" s="104"/>
      <c r="C57" s="104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34"/>
      <c r="U57" s="34"/>
      <c r="V57" s="34"/>
      <c r="W57" s="34"/>
    </row>
    <row r="58" spans="1:23" ht="13.5">
      <c r="A58" s="104"/>
      <c r="B58" s="104"/>
      <c r="C58" s="104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34"/>
      <c r="U58" s="34"/>
      <c r="V58" s="34"/>
      <c r="W58" s="34"/>
    </row>
    <row r="59" spans="1:23" ht="13.5">
      <c r="A59" s="104"/>
      <c r="B59" s="104"/>
      <c r="C59" s="104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34"/>
      <c r="U59" s="34"/>
      <c r="V59" s="34"/>
      <c r="W59" s="34"/>
    </row>
    <row r="60" spans="1:23" ht="13.5">
      <c r="A60" s="104"/>
      <c r="B60" s="104"/>
      <c r="C60" s="104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34"/>
      <c r="U60" s="34"/>
      <c r="V60" s="34"/>
      <c r="W60" s="34"/>
    </row>
    <row r="61" spans="6:23" ht="13.5"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34"/>
      <c r="U61" s="34"/>
      <c r="V61" s="34"/>
      <c r="W61" s="34"/>
    </row>
    <row r="62" spans="6:23" ht="13.5"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34"/>
      <c r="U62" s="34"/>
      <c r="V62" s="34"/>
      <c r="W62" s="34"/>
    </row>
    <row r="63" spans="6:23" ht="13.5"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</row>
    <row r="64" spans="6:23" ht="13.5"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</row>
    <row r="65" spans="6:23" ht="13.5"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</row>
    <row r="66" spans="6:23" ht="13.5"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</row>
    <row r="67" spans="6:23" ht="13.5"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</row>
    <row r="68" spans="6:23" ht="13.5"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</row>
    <row r="69" spans="6:23" ht="13.5"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</row>
    <row r="70" spans="6:23" ht="13.5"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</row>
    <row r="71" spans="6:23" ht="13.5"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</row>
    <row r="72" spans="6:23" ht="13.5"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</row>
    <row r="73" spans="6:23" ht="13.5"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</row>
    <row r="74" spans="6:23" ht="13.5"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</row>
    <row r="75" spans="6:23" ht="13.5"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</row>
    <row r="76" spans="6:23" ht="13.5"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</row>
    <row r="77" spans="6:23" ht="13.5"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</row>
    <row r="78" spans="6:23" ht="13.5"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</row>
    <row r="79" spans="6:23" ht="13.5"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</row>
    <row r="80" spans="6:23" ht="13.5"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</row>
    <row r="81" spans="6:23" ht="13.5"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</row>
    <row r="82" spans="6:23" ht="13.5"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</row>
    <row r="83" spans="6:23" ht="13.5"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</row>
    <row r="84" spans="6:23" ht="13.5"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</row>
    <row r="85" spans="6:23" ht="13.5"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</row>
    <row r="86" spans="6:23" ht="13.5"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</row>
    <row r="87" spans="6:23" ht="13.5"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</row>
    <row r="88" spans="6:23" ht="13.5"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</row>
    <row r="89" spans="6:23" ht="13.5"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</row>
    <row r="90" spans="6:23" ht="13.5"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</row>
    <row r="91" spans="6:23" ht="13.5"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</row>
    <row r="92" spans="6:23" ht="13.5"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</row>
    <row r="93" spans="6:23" ht="13.5"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</row>
    <row r="94" spans="6:23" ht="13.5"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</row>
    <row r="95" spans="6:23" ht="13.5"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</row>
    <row r="96" spans="6:23" ht="13.5"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</row>
    <row r="97" spans="6:23" ht="13.5"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</row>
    <row r="98" spans="6:23" ht="13.5"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</row>
    <row r="99" spans="6:23" ht="13.5"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</row>
    <row r="100" spans="6:23" ht="13.5"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</row>
    <row r="101" spans="6:23" ht="13.5"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</row>
    <row r="102" spans="6:23" ht="13.5"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</row>
    <row r="103" spans="6:23" ht="13.5"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</row>
    <row r="104" spans="6:23" ht="13.5"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</row>
    <row r="105" spans="6:23" ht="13.5"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</row>
    <row r="106" spans="6:23" ht="13.5"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</row>
    <row r="107" spans="6:23" ht="13.5"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</row>
    <row r="108" spans="6:23" ht="13.5"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</row>
    <row r="109" spans="6:23" ht="13.5"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</row>
    <row r="110" spans="6:23" ht="13.5"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</row>
    <row r="111" spans="6:23" ht="13.5"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</row>
    <row r="112" spans="6:23" ht="13.5"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</row>
    <row r="113" spans="6:23" ht="13.5"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</row>
    <row r="114" spans="6:23" ht="13.5"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</row>
    <row r="115" spans="6:23" ht="13.5"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</row>
    <row r="116" spans="6:23" ht="13.5"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</row>
    <row r="117" spans="6:23" ht="13.5"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</row>
    <row r="118" spans="6:23" ht="13.5"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</row>
    <row r="119" spans="6:23" ht="13.5"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</row>
    <row r="120" spans="6:23" ht="13.5"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</row>
    <row r="121" spans="6:23" ht="13.5"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</row>
    <row r="122" spans="6:23" ht="13.5"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</row>
    <row r="123" spans="6:23" ht="13.5"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</row>
    <row r="124" spans="6:23" ht="13.5"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</row>
    <row r="125" spans="6:23" ht="13.5"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</row>
    <row r="126" spans="6:23" ht="13.5"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</row>
    <row r="127" spans="6:23" ht="13.5"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</row>
    <row r="128" spans="6:23" ht="13.5"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</row>
    <row r="129" spans="6:23" ht="13.5"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</row>
    <row r="130" spans="6:23" ht="13.5"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</row>
    <row r="131" spans="6:23" ht="13.5"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</row>
    <row r="132" spans="6:23" ht="13.5"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</row>
    <row r="133" spans="6:23" ht="13.5"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</row>
    <row r="134" spans="6:23" ht="13.5"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</row>
    <row r="135" spans="6:23" ht="13.5"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</row>
    <row r="136" spans="6:23" ht="13.5"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</row>
    <row r="137" spans="6:23" ht="13.5"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</row>
    <row r="138" spans="6:23" ht="13.5"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</row>
    <row r="139" spans="6:23" ht="13.5"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</row>
    <row r="140" spans="6:23" ht="13.5"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</row>
    <row r="141" spans="6:23" ht="13.5"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</row>
    <row r="142" spans="6:23" ht="13.5"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</row>
    <row r="143" spans="6:23" ht="13.5"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</row>
    <row r="144" spans="6:23" ht="13.5"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</row>
    <row r="145" spans="6:23" ht="13.5"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</row>
    <row r="146" spans="6:23" ht="13.5"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</row>
    <row r="147" spans="6:23" ht="13.5"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</row>
    <row r="148" spans="6:23" ht="13.5"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</row>
    <row r="149" spans="6:23" ht="13.5"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</row>
    <row r="150" spans="6:23" ht="13.5"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</row>
    <row r="151" spans="6:23" ht="13.5"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</row>
    <row r="152" spans="6:23" ht="13.5"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</row>
    <row r="153" spans="6:23" ht="13.5"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</row>
    <row r="154" spans="6:23" ht="13.5"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</row>
    <row r="155" spans="6:23" ht="13.5"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</row>
    <row r="156" spans="6:23" ht="13.5"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</row>
    <row r="157" spans="6:23" ht="13.5"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</row>
    <row r="158" spans="6:23" ht="13.5"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</row>
    <row r="159" spans="6:23" ht="13.5"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</row>
    <row r="160" spans="6:23" ht="13.5"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</row>
    <row r="161" spans="6:23" ht="13.5"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</row>
    <row r="162" spans="6:23" ht="13.5"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</row>
    <row r="163" spans="6:23" ht="13.5"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</row>
    <row r="164" spans="6:23" ht="13.5"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</row>
    <row r="165" spans="6:23" ht="13.5"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</row>
    <row r="166" spans="6:23" ht="13.5"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</row>
    <row r="167" spans="6:23" ht="13.5"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6:23" ht="13.5"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</row>
    <row r="169" spans="6:23" ht="13.5"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</row>
    <row r="170" spans="6:23" ht="13.5"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</row>
    <row r="171" spans="6:23" ht="13.5"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</row>
    <row r="172" spans="6:23" ht="13.5"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</row>
    <row r="173" spans="6:23" ht="13.5"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</row>
    <row r="174" spans="6:23" ht="13.5">
      <c r="F174" s="34"/>
      <c r="G174" s="34"/>
      <c r="H174" s="34"/>
      <c r="I174" s="34"/>
      <c r="J174" s="34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  <c r="W174" s="34"/>
    </row>
    <row r="175" spans="6:23" ht="13.5"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</row>
    <row r="176" spans="6:23" ht="13.5"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</row>
    <row r="177" spans="6:23" ht="13.5">
      <c r="F177" s="34"/>
      <c r="G177" s="34"/>
      <c r="H177" s="34"/>
      <c r="I177" s="34"/>
      <c r="J177" s="34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  <c r="W177" s="34"/>
    </row>
    <row r="178" spans="6:23" ht="13.5"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  <c r="W178" s="34"/>
    </row>
    <row r="179" spans="6:23" ht="13.5"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</row>
    <row r="180" spans="6:23" ht="13.5">
      <c r="F180" s="34"/>
      <c r="G180" s="34"/>
      <c r="H180" s="34"/>
      <c r="I180" s="34"/>
      <c r="J180" s="34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  <c r="W180" s="34"/>
    </row>
    <row r="181" spans="6:23" ht="13.5"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  <c r="W181" s="34"/>
    </row>
    <row r="182" spans="6:23" ht="13.5">
      <c r="F182" s="34"/>
      <c r="G182" s="34"/>
      <c r="H182" s="34"/>
      <c r="I182" s="34"/>
      <c r="J182" s="34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  <c r="W182" s="34"/>
    </row>
    <row r="183" spans="6:23" ht="13.5">
      <c r="F183" s="34"/>
      <c r="G183" s="34"/>
      <c r="H183" s="34"/>
      <c r="I183" s="34"/>
      <c r="J183" s="34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  <c r="W183" s="34"/>
    </row>
    <row r="184" spans="6:23" ht="13.5">
      <c r="F184" s="34"/>
      <c r="G184" s="34"/>
      <c r="H184" s="34"/>
      <c r="I184" s="34"/>
      <c r="J184" s="34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  <c r="W184" s="34"/>
    </row>
    <row r="185" spans="6:23" ht="13.5">
      <c r="F185" s="34"/>
      <c r="G185" s="34"/>
      <c r="H185" s="34"/>
      <c r="I185" s="34"/>
      <c r="J185" s="34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  <c r="W185" s="34"/>
    </row>
    <row r="186" spans="6:23" ht="13.5">
      <c r="F186" s="34"/>
      <c r="G186" s="34"/>
      <c r="H186" s="34"/>
      <c r="I186" s="34"/>
      <c r="J186" s="34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  <c r="W186" s="34"/>
    </row>
    <row r="187" spans="6:23" ht="13.5"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</row>
    <row r="188" spans="6:23" ht="13.5">
      <c r="F188" s="34"/>
      <c r="G188" s="34"/>
      <c r="H188" s="34"/>
      <c r="I188" s="34"/>
      <c r="J188" s="34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  <c r="W188" s="34"/>
    </row>
    <row r="189" spans="6:23" ht="13.5"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  <c r="W189" s="34"/>
    </row>
    <row r="190" spans="6:23" ht="13.5">
      <c r="F190" s="34"/>
      <c r="G190" s="34"/>
      <c r="H190" s="34"/>
      <c r="I190" s="34"/>
      <c r="J190" s="34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  <c r="W190" s="34"/>
    </row>
    <row r="191" spans="6:23" ht="13.5">
      <c r="F191" s="34"/>
      <c r="G191" s="34"/>
      <c r="H191" s="34"/>
      <c r="I191" s="34"/>
      <c r="J191" s="34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  <c r="W191" s="34"/>
    </row>
    <row r="192" spans="6:23" ht="13.5">
      <c r="F192" s="34"/>
      <c r="G192" s="34"/>
      <c r="H192" s="34"/>
      <c r="I192" s="34"/>
      <c r="J192" s="34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  <c r="W192" s="34"/>
    </row>
    <row r="193" spans="6:23" ht="13.5">
      <c r="F193" s="34"/>
      <c r="G193" s="34"/>
      <c r="H193" s="34"/>
      <c r="I193" s="34"/>
      <c r="J193" s="34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  <c r="W193" s="34"/>
    </row>
    <row r="194" spans="6:23" ht="13.5">
      <c r="F194" s="34"/>
      <c r="G194" s="34"/>
      <c r="H194" s="34"/>
      <c r="I194" s="34"/>
      <c r="J194" s="34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  <c r="W194" s="34"/>
    </row>
    <row r="195" spans="6:23" ht="13.5">
      <c r="F195" s="34"/>
      <c r="G195" s="34"/>
      <c r="H195" s="34"/>
      <c r="I195" s="34"/>
      <c r="J195" s="34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  <c r="W195" s="34"/>
    </row>
    <row r="196" spans="6:23" ht="13.5">
      <c r="F196" s="34"/>
      <c r="G196" s="34"/>
      <c r="H196" s="34"/>
      <c r="I196" s="34"/>
      <c r="J196" s="34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  <c r="W196" s="34"/>
    </row>
    <row r="197" spans="6:23" ht="13.5">
      <c r="F197" s="34"/>
      <c r="G197" s="34"/>
      <c r="H197" s="34"/>
      <c r="I197" s="34"/>
      <c r="J197" s="34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  <c r="W197" s="34"/>
    </row>
    <row r="198" spans="6:23" ht="13.5">
      <c r="F198" s="34"/>
      <c r="G198" s="34"/>
      <c r="H198" s="34"/>
      <c r="I198" s="34"/>
      <c r="J198" s="34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  <c r="W198" s="34"/>
    </row>
    <row r="199" spans="6:23" ht="13.5">
      <c r="F199" s="34"/>
      <c r="G199" s="34"/>
      <c r="H199" s="34"/>
      <c r="I199" s="34"/>
      <c r="J199" s="34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  <c r="W199" s="34"/>
    </row>
    <row r="200" spans="6:23" ht="13.5"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</row>
    <row r="201" spans="6:23" ht="13.5">
      <c r="F201" s="34"/>
      <c r="G201" s="34"/>
      <c r="H201" s="34"/>
      <c r="I201" s="34"/>
      <c r="J201" s="34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  <c r="W201" s="34"/>
    </row>
    <row r="202" spans="6:23" ht="13.5">
      <c r="F202" s="34"/>
      <c r="G202" s="34"/>
      <c r="H202" s="34"/>
      <c r="I202" s="34"/>
      <c r="J202" s="34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  <c r="W202" s="34"/>
    </row>
    <row r="203" spans="6:23" ht="13.5">
      <c r="F203" s="34"/>
      <c r="G203" s="34"/>
      <c r="H203" s="34"/>
      <c r="I203" s="34"/>
      <c r="J203" s="34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  <c r="W203" s="34"/>
    </row>
    <row r="204" spans="6:23" ht="13.5">
      <c r="F204" s="34"/>
      <c r="G204" s="34"/>
      <c r="H204" s="34"/>
      <c r="I204" s="34"/>
      <c r="J204" s="34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  <c r="W204" s="34"/>
    </row>
    <row r="205" spans="6:23" ht="13.5">
      <c r="F205" s="34"/>
      <c r="G205" s="34"/>
      <c r="H205" s="34"/>
      <c r="I205" s="34"/>
      <c r="J205" s="34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  <c r="W205" s="34"/>
    </row>
    <row r="206" spans="6:23" ht="13.5">
      <c r="F206" s="34"/>
      <c r="G206" s="34"/>
      <c r="H206" s="34"/>
      <c r="I206" s="34"/>
      <c r="J206" s="34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  <c r="W206" s="34"/>
    </row>
    <row r="207" spans="6:23" ht="13.5">
      <c r="F207" s="34"/>
      <c r="G207" s="34"/>
      <c r="H207" s="34"/>
      <c r="I207" s="34"/>
      <c r="J207" s="34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  <c r="W207" s="34"/>
    </row>
    <row r="208" spans="6:23" ht="13.5">
      <c r="F208" s="34"/>
      <c r="G208" s="34"/>
      <c r="H208" s="34"/>
      <c r="I208" s="34"/>
      <c r="J208" s="34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  <c r="W208" s="34"/>
    </row>
    <row r="209" spans="6:23" ht="13.5">
      <c r="F209" s="34"/>
      <c r="G209" s="34"/>
      <c r="H209" s="34"/>
      <c r="I209" s="34"/>
      <c r="J209" s="34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  <c r="W209" s="34"/>
    </row>
    <row r="210" spans="6:23" ht="13.5"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  <c r="W210" s="34"/>
    </row>
    <row r="211" spans="6:23" ht="13.5">
      <c r="F211" s="34"/>
      <c r="G211" s="34"/>
      <c r="H211" s="34"/>
      <c r="I211" s="34"/>
      <c r="J211" s="34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  <c r="W211" s="34"/>
    </row>
    <row r="212" spans="6:23" ht="13.5">
      <c r="F212" s="34"/>
      <c r="G212" s="34"/>
      <c r="H212" s="34"/>
      <c r="I212" s="34"/>
      <c r="J212" s="34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  <c r="W212" s="34"/>
    </row>
    <row r="213" spans="6:23" ht="13.5"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</row>
    <row r="214" spans="6:23" ht="13.5">
      <c r="F214" s="34"/>
      <c r="G214" s="34"/>
      <c r="H214" s="34"/>
      <c r="I214" s="34"/>
      <c r="J214" s="34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  <c r="W214" s="34"/>
    </row>
    <row r="215" spans="6:23" ht="13.5">
      <c r="F215" s="34"/>
      <c r="G215" s="34"/>
      <c r="H215" s="34"/>
      <c r="I215" s="34"/>
      <c r="J215" s="34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  <c r="W215" s="34"/>
    </row>
    <row r="216" spans="6:23" ht="13.5">
      <c r="F216" s="34"/>
      <c r="G216" s="34"/>
      <c r="H216" s="34"/>
      <c r="I216" s="34"/>
      <c r="J216" s="34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  <c r="W216" s="34"/>
    </row>
    <row r="217" spans="6:23" ht="13.5">
      <c r="F217" s="34"/>
      <c r="G217" s="34"/>
      <c r="H217" s="34"/>
      <c r="I217" s="34"/>
      <c r="J217" s="34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  <c r="W217" s="34"/>
    </row>
    <row r="218" spans="6:23" ht="13.5">
      <c r="F218" s="34"/>
      <c r="G218" s="34"/>
      <c r="H218" s="34"/>
      <c r="I218" s="34"/>
      <c r="J218" s="34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  <c r="W218" s="34"/>
    </row>
    <row r="219" spans="6:23" ht="13.5">
      <c r="F219" s="34"/>
      <c r="G219" s="34"/>
      <c r="H219" s="34"/>
      <c r="I219" s="34"/>
      <c r="J219" s="34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  <c r="W219" s="34"/>
    </row>
    <row r="220" spans="6:23" ht="13.5">
      <c r="F220" s="34"/>
      <c r="G220" s="34"/>
      <c r="H220" s="34"/>
      <c r="I220" s="34"/>
      <c r="J220" s="34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  <c r="W220" s="34"/>
    </row>
    <row r="221" spans="6:23" ht="13.5">
      <c r="F221" s="34"/>
      <c r="G221" s="34"/>
      <c r="H221" s="34"/>
      <c r="I221" s="34"/>
      <c r="J221" s="34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  <c r="W221" s="34"/>
    </row>
    <row r="222" spans="6:23" ht="13.5">
      <c r="F222" s="34"/>
      <c r="G222" s="34"/>
      <c r="H222" s="34"/>
      <c r="I222" s="34"/>
      <c r="J222" s="34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  <c r="W222" s="34"/>
    </row>
    <row r="223" spans="6:23" ht="13.5">
      <c r="F223" s="34"/>
      <c r="G223" s="34"/>
      <c r="H223" s="34"/>
      <c r="I223" s="34"/>
      <c r="J223" s="34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  <c r="W223" s="34"/>
    </row>
    <row r="224" spans="6:23" ht="13.5">
      <c r="F224" s="34"/>
      <c r="G224" s="34"/>
      <c r="H224" s="34"/>
      <c r="I224" s="34"/>
      <c r="J224" s="34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  <c r="W224" s="34"/>
    </row>
    <row r="225" spans="6:23" ht="13.5">
      <c r="F225" s="34"/>
      <c r="G225" s="34"/>
      <c r="H225" s="34"/>
      <c r="I225" s="34"/>
      <c r="J225" s="34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  <c r="W225" s="34"/>
    </row>
    <row r="226" spans="6:23" ht="13.5">
      <c r="F226" s="34"/>
      <c r="G226" s="34"/>
      <c r="H226" s="34"/>
      <c r="I226" s="34"/>
      <c r="J226" s="34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  <c r="W226" s="34"/>
    </row>
    <row r="227" spans="6:23" ht="13.5">
      <c r="F227" s="34"/>
      <c r="G227" s="34"/>
      <c r="H227" s="34"/>
      <c r="I227" s="34"/>
      <c r="J227" s="34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  <c r="W227" s="34"/>
    </row>
    <row r="228" spans="6:23" ht="13.5">
      <c r="F228" s="34"/>
      <c r="G228" s="34"/>
      <c r="H228" s="34"/>
      <c r="I228" s="34"/>
      <c r="J228" s="34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  <c r="W228" s="34"/>
    </row>
    <row r="229" spans="6:23" ht="13.5">
      <c r="F229" s="34"/>
      <c r="G229" s="34"/>
      <c r="H229" s="34"/>
      <c r="I229" s="34"/>
      <c r="J229" s="34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  <c r="W229" s="34"/>
    </row>
    <row r="230" spans="6:23" ht="13.5">
      <c r="F230" s="34"/>
      <c r="G230" s="34"/>
      <c r="H230" s="34"/>
      <c r="I230" s="34"/>
      <c r="J230" s="34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  <c r="W230" s="34"/>
    </row>
    <row r="231" spans="6:23" ht="13.5">
      <c r="F231" s="34"/>
      <c r="G231" s="34"/>
      <c r="H231" s="34"/>
      <c r="I231" s="34"/>
      <c r="J231" s="34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  <c r="W231" s="34"/>
    </row>
    <row r="232" spans="6:23" ht="13.5">
      <c r="F232" s="34"/>
      <c r="G232" s="34"/>
      <c r="H232" s="34"/>
      <c r="I232" s="34"/>
      <c r="J232" s="34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  <c r="W232" s="34"/>
    </row>
    <row r="233" spans="6:23" ht="13.5">
      <c r="F233" s="34"/>
      <c r="G233" s="34"/>
      <c r="H233" s="34"/>
      <c r="I233" s="34"/>
      <c r="J233" s="34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  <c r="W233" s="34"/>
    </row>
    <row r="234" spans="6:23" ht="13.5">
      <c r="F234" s="34"/>
      <c r="G234" s="34"/>
      <c r="H234" s="34"/>
      <c r="I234" s="34"/>
      <c r="J234" s="34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  <c r="W234" s="34"/>
    </row>
    <row r="235" spans="6:23" ht="13.5">
      <c r="F235" s="34"/>
      <c r="G235" s="34"/>
      <c r="H235" s="34"/>
      <c r="I235" s="34"/>
      <c r="J235" s="34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  <c r="W235" s="34"/>
    </row>
    <row r="236" spans="6:23" ht="13.5">
      <c r="F236" s="34"/>
      <c r="G236" s="34"/>
      <c r="H236" s="34"/>
      <c r="I236" s="34"/>
      <c r="J236" s="34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  <c r="W236" s="34"/>
    </row>
    <row r="237" spans="6:23" ht="13.5">
      <c r="F237" s="34"/>
      <c r="G237" s="34"/>
      <c r="H237" s="34"/>
      <c r="I237" s="34"/>
      <c r="J237" s="34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  <c r="W237" s="34"/>
    </row>
    <row r="238" spans="6:23" ht="13.5">
      <c r="F238" s="34"/>
      <c r="G238" s="34"/>
      <c r="H238" s="34"/>
      <c r="I238" s="34"/>
      <c r="J238" s="34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  <c r="W238" s="34"/>
    </row>
    <row r="239" spans="6:23" ht="13.5">
      <c r="F239" s="34"/>
      <c r="G239" s="34"/>
      <c r="H239" s="34"/>
      <c r="I239" s="34"/>
      <c r="J239" s="34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  <c r="W239" s="34"/>
    </row>
    <row r="240" spans="6:23" ht="13.5">
      <c r="F240" s="34"/>
      <c r="G240" s="34"/>
      <c r="H240" s="34"/>
      <c r="I240" s="34"/>
      <c r="J240" s="34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  <c r="W240" s="34"/>
    </row>
    <row r="241" spans="6:23" ht="13.5">
      <c r="F241" s="34"/>
      <c r="G241" s="34"/>
      <c r="H241" s="34"/>
      <c r="I241" s="34"/>
      <c r="J241" s="34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  <c r="W241" s="34"/>
    </row>
    <row r="242" spans="6:23" ht="13.5">
      <c r="F242" s="34"/>
      <c r="G242" s="34"/>
      <c r="H242" s="34"/>
      <c r="I242" s="34"/>
      <c r="J242" s="34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  <c r="W242" s="34"/>
    </row>
    <row r="243" spans="6:23" ht="13.5">
      <c r="F243" s="34"/>
      <c r="G243" s="34"/>
      <c r="H243" s="34"/>
      <c r="I243" s="34"/>
      <c r="J243" s="34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  <c r="W243" s="34"/>
    </row>
    <row r="244" spans="6:23" ht="13.5">
      <c r="F244" s="34"/>
      <c r="G244" s="34"/>
      <c r="H244" s="34"/>
      <c r="I244" s="34"/>
      <c r="J244" s="34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  <c r="W244" s="34"/>
    </row>
    <row r="245" spans="6:23" ht="13.5">
      <c r="F245" s="34"/>
      <c r="G245" s="34"/>
      <c r="H245" s="34"/>
      <c r="I245" s="34"/>
      <c r="J245" s="34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  <c r="W245" s="34"/>
    </row>
    <row r="246" spans="6:23" ht="13.5">
      <c r="F246" s="34"/>
      <c r="G246" s="34"/>
      <c r="H246" s="34"/>
      <c r="I246" s="34"/>
      <c r="J246" s="34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  <c r="W246" s="34"/>
    </row>
    <row r="247" spans="6:23" ht="13.5"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  <c r="W247" s="34"/>
    </row>
    <row r="248" spans="6:23" ht="13.5">
      <c r="F248" s="34"/>
      <c r="G248" s="34"/>
      <c r="H248" s="34"/>
      <c r="I248" s="34"/>
      <c r="J248" s="34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  <c r="W248" s="34"/>
    </row>
    <row r="249" spans="6:23" ht="13.5">
      <c r="F249" s="34"/>
      <c r="G249" s="34"/>
      <c r="H249" s="34"/>
      <c r="I249" s="34"/>
      <c r="J249" s="34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  <c r="W249" s="34"/>
    </row>
    <row r="250" spans="6:23" ht="13.5"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  <c r="W250" s="34"/>
    </row>
    <row r="251" spans="6:23" ht="13.5">
      <c r="F251" s="34"/>
      <c r="G251" s="34"/>
      <c r="H251" s="34"/>
      <c r="I251" s="34"/>
      <c r="J251" s="34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  <c r="W251" s="34"/>
    </row>
    <row r="252" spans="6:23" ht="13.5">
      <c r="F252" s="34"/>
      <c r="G252" s="34"/>
      <c r="H252" s="34"/>
      <c r="I252" s="34"/>
      <c r="J252" s="34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  <c r="W252" s="34"/>
    </row>
    <row r="253" spans="6:23" ht="13.5"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  <c r="W253" s="34"/>
    </row>
    <row r="254" spans="6:23" ht="13.5">
      <c r="F254" s="34"/>
      <c r="G254" s="34"/>
      <c r="H254" s="34"/>
      <c r="I254" s="34"/>
      <c r="J254" s="34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  <c r="W254" s="34"/>
    </row>
    <row r="255" spans="6:23" ht="13.5">
      <c r="F255" s="34"/>
      <c r="G255" s="34"/>
      <c r="H255" s="34"/>
      <c r="I255" s="34"/>
      <c r="J255" s="34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  <c r="W255" s="34"/>
    </row>
    <row r="256" spans="6:23" ht="13.5">
      <c r="F256" s="34"/>
      <c r="G256" s="34"/>
      <c r="H256" s="34"/>
      <c r="I256" s="34"/>
      <c r="J256" s="34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  <c r="W256" s="34"/>
    </row>
    <row r="257" spans="6:23" ht="13.5">
      <c r="F257" s="34"/>
      <c r="G257" s="34"/>
      <c r="H257" s="34"/>
      <c r="I257" s="34"/>
      <c r="J257" s="34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  <c r="W257" s="34"/>
    </row>
    <row r="258" spans="6:23" ht="13.5">
      <c r="F258" s="34"/>
      <c r="G258" s="34"/>
      <c r="H258" s="34"/>
      <c r="I258" s="34"/>
      <c r="J258" s="34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  <c r="W258" s="34"/>
    </row>
    <row r="259" spans="6:23" ht="13.5">
      <c r="F259" s="34"/>
      <c r="G259" s="34"/>
      <c r="H259" s="34"/>
      <c r="I259" s="34"/>
      <c r="J259" s="34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  <c r="W259" s="34"/>
    </row>
    <row r="260" spans="6:23" ht="13.5">
      <c r="F260" s="34"/>
      <c r="G260" s="34"/>
      <c r="H260" s="34"/>
      <c r="I260" s="34"/>
      <c r="J260" s="34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  <c r="W260" s="34"/>
    </row>
    <row r="261" spans="6:23" ht="13.5">
      <c r="F261" s="34"/>
      <c r="G261" s="34"/>
      <c r="H261" s="34"/>
      <c r="I261" s="34"/>
      <c r="J261" s="34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  <c r="W261" s="34"/>
    </row>
    <row r="262" spans="6:23" ht="13.5">
      <c r="F262" s="34"/>
      <c r="G262" s="34"/>
      <c r="H262" s="34"/>
      <c r="I262" s="34"/>
      <c r="J262" s="34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  <c r="W262" s="34"/>
    </row>
    <row r="263" spans="6:23" ht="13.5">
      <c r="F263" s="34"/>
      <c r="G263" s="34"/>
      <c r="H263" s="34"/>
      <c r="I263" s="34"/>
      <c r="J263" s="34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  <c r="W263" s="34"/>
    </row>
    <row r="264" spans="6:23" ht="13.5">
      <c r="F264" s="34"/>
      <c r="G264" s="34"/>
      <c r="H264" s="34"/>
      <c r="I264" s="34"/>
      <c r="J264" s="34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  <c r="W264" s="34"/>
    </row>
    <row r="265" spans="6:23" ht="13.5">
      <c r="F265" s="34"/>
      <c r="G265" s="34"/>
      <c r="H265" s="34"/>
      <c r="I265" s="34"/>
      <c r="J265" s="34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  <c r="W265" s="34"/>
    </row>
    <row r="266" spans="6:23" ht="13.5">
      <c r="F266" s="34"/>
      <c r="G266" s="34"/>
      <c r="H266" s="34"/>
      <c r="I266" s="34"/>
      <c r="J266" s="34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  <c r="W266" s="34"/>
    </row>
    <row r="267" spans="6:23" ht="13.5">
      <c r="F267" s="34"/>
      <c r="G267" s="34"/>
      <c r="H267" s="34"/>
      <c r="I267" s="34"/>
      <c r="J267" s="34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  <c r="W267" s="34"/>
    </row>
    <row r="268" spans="6:23" ht="13.5">
      <c r="F268" s="34"/>
      <c r="G268" s="34"/>
      <c r="H268" s="34"/>
      <c r="I268" s="34"/>
      <c r="J268" s="34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  <c r="W268" s="34"/>
    </row>
    <row r="269" spans="6:23" ht="13.5">
      <c r="F269" s="34"/>
      <c r="G269" s="34"/>
      <c r="H269" s="34"/>
      <c r="I269" s="34"/>
      <c r="J269" s="34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  <c r="W269" s="34"/>
    </row>
    <row r="270" spans="6:23" ht="13.5">
      <c r="F270" s="34"/>
      <c r="G270" s="34"/>
      <c r="H270" s="34"/>
      <c r="I270" s="34"/>
      <c r="J270" s="34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  <c r="W270" s="34"/>
    </row>
    <row r="271" spans="6:23" ht="13.5">
      <c r="F271" s="34"/>
      <c r="G271" s="34"/>
      <c r="H271" s="34"/>
      <c r="I271" s="34"/>
      <c r="J271" s="34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  <c r="W271" s="34"/>
    </row>
    <row r="272" spans="6:23" ht="13.5">
      <c r="F272" s="34"/>
      <c r="G272" s="34"/>
      <c r="H272" s="34"/>
      <c r="I272" s="34"/>
      <c r="J272" s="34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  <c r="W272" s="34"/>
    </row>
    <row r="273" spans="6:23" ht="13.5">
      <c r="F273" s="34"/>
      <c r="G273" s="34"/>
      <c r="H273" s="34"/>
      <c r="I273" s="34"/>
      <c r="J273" s="34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  <c r="W273" s="34"/>
    </row>
    <row r="274" spans="6:23" ht="13.5">
      <c r="F274" s="34"/>
      <c r="G274" s="34"/>
      <c r="H274" s="34"/>
      <c r="I274" s="34"/>
      <c r="J274" s="34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  <c r="W274" s="34"/>
    </row>
    <row r="275" spans="6:23" ht="13.5">
      <c r="F275" s="34"/>
      <c r="G275" s="34"/>
      <c r="H275" s="34"/>
      <c r="I275" s="34"/>
      <c r="J275" s="34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  <c r="W275" s="34"/>
    </row>
    <row r="276" spans="6:23" ht="13.5">
      <c r="F276" s="34"/>
      <c r="G276" s="34"/>
      <c r="H276" s="34"/>
      <c r="I276" s="34"/>
      <c r="J276" s="34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  <c r="W276" s="34"/>
    </row>
    <row r="277" spans="6:23" ht="13.5">
      <c r="F277" s="34"/>
      <c r="G277" s="34"/>
      <c r="H277" s="34"/>
      <c r="I277" s="34"/>
      <c r="J277" s="34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  <c r="W277" s="34"/>
    </row>
    <row r="278" spans="6:23" ht="13.5">
      <c r="F278" s="34"/>
      <c r="G278" s="34"/>
      <c r="H278" s="34"/>
      <c r="I278" s="34"/>
      <c r="J278" s="34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  <c r="W278" s="34"/>
    </row>
    <row r="279" spans="6:23" ht="13.5">
      <c r="F279" s="34"/>
      <c r="G279" s="34"/>
      <c r="H279" s="34"/>
      <c r="I279" s="34"/>
      <c r="J279" s="34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  <c r="W279" s="34"/>
    </row>
    <row r="280" spans="6:23" ht="13.5">
      <c r="F280" s="34"/>
      <c r="G280" s="34"/>
      <c r="H280" s="34"/>
      <c r="I280" s="34"/>
      <c r="J280" s="34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  <c r="W280" s="34"/>
    </row>
    <row r="281" spans="6:23" ht="13.5">
      <c r="F281" s="34"/>
      <c r="G281" s="34"/>
      <c r="H281" s="34"/>
      <c r="I281" s="34"/>
      <c r="J281" s="34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  <c r="W281" s="34"/>
    </row>
    <row r="282" spans="6:23" ht="13.5">
      <c r="F282" s="34"/>
      <c r="G282" s="34"/>
      <c r="H282" s="34"/>
      <c r="I282" s="34"/>
      <c r="J282" s="34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  <c r="W282" s="34"/>
    </row>
    <row r="283" spans="6:23" ht="13.5">
      <c r="F283" s="34"/>
      <c r="G283" s="34"/>
      <c r="H283" s="34"/>
      <c r="I283" s="34"/>
      <c r="J283" s="34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  <c r="W283" s="34"/>
    </row>
    <row r="284" spans="6:23" ht="13.5">
      <c r="F284" s="34"/>
      <c r="G284" s="34"/>
      <c r="H284" s="34"/>
      <c r="I284" s="34"/>
      <c r="J284" s="34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  <c r="W284" s="34"/>
    </row>
    <row r="285" spans="6:23" ht="13.5">
      <c r="F285" s="34"/>
      <c r="G285" s="34"/>
      <c r="H285" s="34"/>
      <c r="I285" s="34"/>
      <c r="J285" s="34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  <c r="W285" s="34"/>
    </row>
    <row r="286" spans="6:23" ht="13.5">
      <c r="F286" s="34"/>
      <c r="G286" s="34"/>
      <c r="H286" s="34"/>
      <c r="I286" s="34"/>
      <c r="J286" s="34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  <c r="W286" s="34"/>
    </row>
    <row r="287" spans="6:23" ht="13.5">
      <c r="F287" s="34"/>
      <c r="G287" s="34"/>
      <c r="H287" s="34"/>
      <c r="I287" s="34"/>
      <c r="J287" s="34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  <c r="W287" s="34"/>
    </row>
    <row r="288" spans="6:23" ht="13.5">
      <c r="F288" s="34"/>
      <c r="G288" s="34"/>
      <c r="H288" s="34"/>
      <c r="I288" s="34"/>
      <c r="J288" s="34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  <c r="W288" s="34"/>
    </row>
    <row r="289" spans="6:23" ht="13.5">
      <c r="F289" s="34"/>
      <c r="G289" s="34"/>
      <c r="H289" s="34"/>
      <c r="I289" s="34"/>
      <c r="J289" s="34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  <c r="W289" s="34"/>
    </row>
    <row r="290" spans="6:23" ht="13.5">
      <c r="F290" s="34"/>
      <c r="G290" s="34"/>
      <c r="H290" s="34"/>
      <c r="I290" s="34"/>
      <c r="J290" s="34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  <c r="W290" s="34"/>
    </row>
    <row r="291" spans="6:23" ht="13.5">
      <c r="F291" s="34"/>
      <c r="G291" s="34"/>
      <c r="H291" s="34"/>
      <c r="I291" s="34"/>
      <c r="J291" s="34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  <c r="W291" s="34"/>
    </row>
    <row r="292" spans="6:23" ht="13.5">
      <c r="F292" s="34"/>
      <c r="G292" s="34"/>
      <c r="H292" s="34"/>
      <c r="I292" s="34"/>
      <c r="J292" s="34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  <c r="W292" s="34"/>
    </row>
    <row r="293" spans="6:23" ht="13.5">
      <c r="F293" s="34"/>
      <c r="G293" s="34"/>
      <c r="H293" s="34"/>
      <c r="I293" s="34"/>
      <c r="J293" s="34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  <c r="W293" s="34"/>
    </row>
    <row r="294" spans="6:23" ht="13.5">
      <c r="F294" s="34"/>
      <c r="G294" s="34"/>
      <c r="H294" s="34"/>
      <c r="I294" s="34"/>
      <c r="J294" s="34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  <c r="W294" s="34"/>
    </row>
    <row r="295" spans="6:23" ht="13.5">
      <c r="F295" s="34"/>
      <c r="G295" s="34"/>
      <c r="H295" s="34"/>
      <c r="I295" s="34"/>
      <c r="J295" s="34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  <c r="W295" s="34"/>
    </row>
    <row r="296" spans="6:23" ht="13.5">
      <c r="F296" s="34"/>
      <c r="G296" s="34"/>
      <c r="H296" s="34"/>
      <c r="I296" s="34"/>
      <c r="J296" s="34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  <c r="W296" s="34"/>
    </row>
    <row r="297" spans="6:23" ht="13.5">
      <c r="F297" s="34"/>
      <c r="G297" s="34"/>
      <c r="H297" s="34"/>
      <c r="I297" s="34"/>
      <c r="J297" s="34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  <c r="W297" s="34"/>
    </row>
    <row r="298" spans="6:23" ht="13.5">
      <c r="F298" s="34"/>
      <c r="G298" s="34"/>
      <c r="H298" s="34"/>
      <c r="I298" s="34"/>
      <c r="J298" s="34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  <c r="W298" s="34"/>
    </row>
    <row r="299" spans="6:23" ht="13.5">
      <c r="F299" s="34"/>
      <c r="G299" s="34"/>
      <c r="H299" s="34"/>
      <c r="I299" s="34"/>
      <c r="J299" s="34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  <c r="W299" s="34"/>
    </row>
    <row r="300" spans="6:23" ht="13.5">
      <c r="F300" s="34"/>
      <c r="G300" s="34"/>
      <c r="H300" s="34"/>
      <c r="I300" s="34"/>
      <c r="J300" s="34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  <c r="W300" s="34"/>
    </row>
    <row r="301" spans="6:23" ht="13.5">
      <c r="F301" s="34"/>
      <c r="G301" s="34"/>
      <c r="H301" s="34"/>
      <c r="I301" s="34"/>
      <c r="J301" s="34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  <c r="W301" s="34"/>
    </row>
    <row r="302" spans="6:23" ht="13.5">
      <c r="F302" s="34"/>
      <c r="G302" s="34"/>
      <c r="H302" s="34"/>
      <c r="I302" s="34"/>
      <c r="J302" s="34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  <c r="W302" s="34"/>
    </row>
    <row r="303" spans="6:23" ht="13.5">
      <c r="F303" s="34"/>
      <c r="G303" s="34"/>
      <c r="H303" s="34"/>
      <c r="I303" s="34"/>
      <c r="J303" s="34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  <c r="W303" s="34"/>
    </row>
    <row r="304" spans="6:23" ht="13.5">
      <c r="F304" s="34"/>
      <c r="G304" s="34"/>
      <c r="H304" s="34"/>
      <c r="I304" s="34"/>
      <c r="J304" s="34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  <c r="W304" s="34"/>
    </row>
    <row r="305" spans="6:23" ht="13.5">
      <c r="F305" s="34"/>
      <c r="G305" s="34"/>
      <c r="H305" s="34"/>
      <c r="I305" s="34"/>
      <c r="J305" s="34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  <c r="W305" s="34"/>
    </row>
    <row r="306" spans="6:23" ht="13.5">
      <c r="F306" s="34"/>
      <c r="G306" s="34"/>
      <c r="H306" s="34"/>
      <c r="I306" s="34"/>
      <c r="J306" s="34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  <c r="W306" s="34"/>
    </row>
    <row r="307" spans="6:23" ht="13.5">
      <c r="F307" s="34"/>
      <c r="G307" s="34"/>
      <c r="H307" s="34"/>
      <c r="I307" s="34"/>
      <c r="J307" s="34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  <c r="W307" s="34"/>
    </row>
    <row r="308" spans="6:23" ht="13.5">
      <c r="F308" s="34"/>
      <c r="G308" s="34"/>
      <c r="H308" s="34"/>
      <c r="I308" s="34"/>
      <c r="J308" s="34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  <c r="W308" s="34"/>
    </row>
    <row r="309" spans="6:23" ht="13.5">
      <c r="F309" s="34"/>
      <c r="G309" s="34"/>
      <c r="H309" s="34"/>
      <c r="I309" s="34"/>
      <c r="J309" s="34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  <c r="W309" s="34"/>
    </row>
    <row r="310" spans="6:23" ht="13.5">
      <c r="F310" s="34"/>
      <c r="G310" s="34"/>
      <c r="H310" s="34"/>
      <c r="I310" s="34"/>
      <c r="J310" s="34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  <c r="W310" s="34"/>
    </row>
    <row r="311" spans="6:23" ht="13.5">
      <c r="F311" s="34"/>
      <c r="G311" s="34"/>
      <c r="H311" s="34"/>
      <c r="I311" s="34"/>
      <c r="J311" s="34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  <c r="W311" s="34"/>
    </row>
    <row r="312" spans="6:23" ht="13.5">
      <c r="F312" s="34"/>
      <c r="G312" s="34"/>
      <c r="H312" s="34"/>
      <c r="I312" s="34"/>
      <c r="J312" s="34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  <c r="W312" s="34"/>
    </row>
    <row r="313" spans="6:23" ht="13.5">
      <c r="F313" s="34"/>
      <c r="G313" s="34"/>
      <c r="H313" s="34"/>
      <c r="I313" s="34"/>
      <c r="J313" s="34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  <c r="W313" s="34"/>
    </row>
    <row r="314" spans="6:23" ht="13.5">
      <c r="F314" s="34"/>
      <c r="G314" s="34"/>
      <c r="H314" s="34"/>
      <c r="I314" s="34"/>
      <c r="J314" s="34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  <c r="W314" s="34"/>
    </row>
    <row r="315" spans="6:23" ht="13.5">
      <c r="F315" s="34"/>
      <c r="G315" s="34"/>
      <c r="H315" s="34"/>
      <c r="I315" s="34"/>
      <c r="J315" s="34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  <c r="W315" s="34"/>
    </row>
    <row r="316" spans="6:23" ht="13.5">
      <c r="F316" s="34"/>
      <c r="G316" s="34"/>
      <c r="H316" s="34"/>
      <c r="I316" s="34"/>
      <c r="J316" s="34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  <c r="W316" s="34"/>
    </row>
    <row r="317" spans="6:23" ht="13.5">
      <c r="F317" s="34"/>
      <c r="G317" s="34"/>
      <c r="H317" s="34"/>
      <c r="I317" s="34"/>
      <c r="J317" s="34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  <c r="W317" s="34"/>
    </row>
    <row r="318" spans="6:23" ht="13.5">
      <c r="F318" s="34"/>
      <c r="G318" s="34"/>
      <c r="H318" s="34"/>
      <c r="I318" s="34"/>
      <c r="J318" s="34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  <c r="W318" s="34"/>
    </row>
    <row r="319" spans="6:23" ht="13.5">
      <c r="F319" s="34"/>
      <c r="G319" s="34"/>
      <c r="H319" s="34"/>
      <c r="I319" s="34"/>
      <c r="J319" s="34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  <c r="W319" s="34"/>
    </row>
    <row r="320" spans="6:23" ht="13.5">
      <c r="F320" s="34"/>
      <c r="G320" s="34"/>
      <c r="H320" s="34"/>
      <c r="I320" s="34"/>
      <c r="J320" s="34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  <c r="W320" s="34"/>
    </row>
    <row r="321" spans="6:23" ht="13.5">
      <c r="F321" s="34"/>
      <c r="G321" s="34"/>
      <c r="H321" s="34"/>
      <c r="I321" s="34"/>
      <c r="J321" s="34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  <c r="W321" s="34"/>
    </row>
    <row r="322" spans="6:23" ht="13.5">
      <c r="F322" s="34"/>
      <c r="G322" s="34"/>
      <c r="H322" s="34"/>
      <c r="I322" s="34"/>
      <c r="J322" s="34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  <c r="W322" s="34"/>
    </row>
    <row r="323" spans="6:23" ht="13.5">
      <c r="F323" s="34"/>
      <c r="G323" s="34"/>
      <c r="H323" s="34"/>
      <c r="I323" s="34"/>
      <c r="J323" s="34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  <c r="W323" s="34"/>
    </row>
    <row r="324" spans="6:23" ht="13.5">
      <c r="F324" s="34"/>
      <c r="G324" s="34"/>
      <c r="H324" s="34"/>
      <c r="I324" s="34"/>
      <c r="J324" s="34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  <c r="W324" s="34"/>
    </row>
    <row r="325" spans="6:23" ht="13.5">
      <c r="F325" s="34"/>
      <c r="G325" s="34"/>
      <c r="H325" s="34"/>
      <c r="I325" s="34"/>
      <c r="J325" s="34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  <c r="W325" s="34"/>
    </row>
    <row r="326" spans="6:23" ht="13.5">
      <c r="F326" s="34"/>
      <c r="G326" s="34"/>
      <c r="H326" s="34"/>
      <c r="I326" s="34"/>
      <c r="J326" s="34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  <c r="W326" s="34"/>
    </row>
    <row r="327" spans="6:23" ht="13.5">
      <c r="F327" s="34"/>
      <c r="G327" s="34"/>
      <c r="H327" s="34"/>
      <c r="I327" s="34"/>
      <c r="J327" s="34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  <c r="W327" s="34"/>
    </row>
    <row r="328" spans="6:23" ht="13.5">
      <c r="F328" s="34"/>
      <c r="G328" s="34"/>
      <c r="H328" s="34"/>
      <c r="I328" s="34"/>
      <c r="J328" s="34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  <c r="W328" s="34"/>
    </row>
    <row r="329" spans="6:23" ht="13.5">
      <c r="F329" s="34"/>
      <c r="G329" s="34"/>
      <c r="H329" s="34"/>
      <c r="I329" s="34"/>
      <c r="J329" s="34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  <c r="W329" s="34"/>
    </row>
    <row r="330" spans="6:23" ht="13.5">
      <c r="F330" s="34"/>
      <c r="G330" s="34"/>
      <c r="H330" s="34"/>
      <c r="I330" s="34"/>
      <c r="J330" s="34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  <c r="W330" s="34"/>
    </row>
    <row r="331" spans="6:23" ht="13.5">
      <c r="F331" s="34"/>
      <c r="G331" s="34"/>
      <c r="H331" s="34"/>
      <c r="I331" s="34"/>
      <c r="J331" s="34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  <c r="W331" s="34"/>
    </row>
    <row r="332" spans="6:23" ht="13.5">
      <c r="F332" s="34"/>
      <c r="G332" s="34"/>
      <c r="H332" s="34"/>
      <c r="I332" s="34"/>
      <c r="J332" s="34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  <c r="W332" s="34"/>
    </row>
    <row r="333" spans="6:23" ht="13.5">
      <c r="F333" s="34"/>
      <c r="G333" s="34"/>
      <c r="H333" s="34"/>
      <c r="I333" s="34"/>
      <c r="J333" s="34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  <c r="W333" s="34"/>
    </row>
    <row r="334" spans="6:23" ht="13.5">
      <c r="F334" s="34"/>
      <c r="G334" s="34"/>
      <c r="H334" s="34"/>
      <c r="I334" s="34"/>
      <c r="J334" s="34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  <c r="W334" s="34"/>
    </row>
    <row r="335" spans="6:23" ht="13.5">
      <c r="F335" s="34"/>
      <c r="G335" s="34"/>
      <c r="H335" s="34"/>
      <c r="I335" s="34"/>
      <c r="J335" s="34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  <c r="W335" s="34"/>
    </row>
    <row r="336" spans="6:23" ht="13.5">
      <c r="F336" s="34"/>
      <c r="G336" s="34"/>
      <c r="H336" s="34"/>
      <c r="I336" s="34"/>
      <c r="J336" s="34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  <c r="W336" s="34"/>
    </row>
    <row r="337" spans="6:23" ht="13.5">
      <c r="F337" s="34"/>
      <c r="G337" s="34"/>
      <c r="H337" s="34"/>
      <c r="I337" s="34"/>
      <c r="J337" s="34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  <c r="W337" s="34"/>
    </row>
    <row r="338" spans="6:23" ht="13.5">
      <c r="F338" s="34"/>
      <c r="G338" s="34"/>
      <c r="H338" s="34"/>
      <c r="I338" s="34"/>
      <c r="J338" s="34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  <c r="W338" s="34"/>
    </row>
    <row r="339" spans="6:23" ht="13.5">
      <c r="F339" s="34"/>
      <c r="G339" s="34"/>
      <c r="H339" s="34"/>
      <c r="I339" s="34"/>
      <c r="J339" s="34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  <c r="W339" s="34"/>
    </row>
    <row r="340" spans="6:23" ht="13.5">
      <c r="F340" s="34"/>
      <c r="G340" s="34"/>
      <c r="H340" s="34"/>
      <c r="I340" s="34"/>
      <c r="J340" s="34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  <c r="W340" s="34"/>
    </row>
    <row r="341" spans="6:23" ht="13.5">
      <c r="F341" s="34"/>
      <c r="G341" s="34"/>
      <c r="H341" s="34"/>
      <c r="I341" s="34"/>
      <c r="J341" s="34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  <c r="W341" s="34"/>
    </row>
    <row r="342" spans="6:23" ht="13.5">
      <c r="F342" s="34"/>
      <c r="G342" s="34"/>
      <c r="H342" s="34"/>
      <c r="I342" s="34"/>
      <c r="J342" s="34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  <c r="W342" s="34"/>
    </row>
    <row r="343" spans="6:23" ht="13.5">
      <c r="F343" s="34"/>
      <c r="G343" s="34"/>
      <c r="H343" s="34"/>
      <c r="I343" s="34"/>
      <c r="J343" s="34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  <c r="W343" s="34"/>
    </row>
    <row r="344" spans="6:23" ht="13.5">
      <c r="F344" s="34"/>
      <c r="G344" s="34"/>
      <c r="H344" s="34"/>
      <c r="I344" s="34"/>
      <c r="J344" s="34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  <c r="W344" s="34"/>
    </row>
    <row r="345" spans="6:23" ht="13.5">
      <c r="F345" s="34"/>
      <c r="G345" s="34"/>
      <c r="H345" s="34"/>
      <c r="I345" s="34"/>
      <c r="J345" s="34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  <c r="W345" s="34"/>
    </row>
    <row r="346" spans="6:23" ht="13.5">
      <c r="F346" s="34"/>
      <c r="G346" s="34"/>
      <c r="H346" s="34"/>
      <c r="I346" s="34"/>
      <c r="J346" s="34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  <c r="W346" s="34"/>
    </row>
    <row r="347" spans="6:23" ht="13.5">
      <c r="F347" s="34"/>
      <c r="G347" s="34"/>
      <c r="H347" s="34"/>
      <c r="I347" s="34"/>
      <c r="J347" s="34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  <c r="W347" s="34"/>
    </row>
    <row r="348" spans="6:23" ht="13.5">
      <c r="F348" s="34"/>
      <c r="G348" s="34"/>
      <c r="H348" s="34"/>
      <c r="I348" s="34"/>
      <c r="J348" s="34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  <c r="W348" s="34"/>
    </row>
    <row r="349" spans="6:23" ht="13.5">
      <c r="F349" s="34"/>
      <c r="G349" s="34"/>
      <c r="H349" s="34"/>
      <c r="I349" s="34"/>
      <c r="J349" s="34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  <c r="W349" s="34"/>
    </row>
    <row r="350" spans="6:23" ht="13.5">
      <c r="F350" s="34"/>
      <c r="G350" s="34"/>
      <c r="H350" s="34"/>
      <c r="I350" s="34"/>
      <c r="J350" s="34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  <c r="W350" s="34"/>
    </row>
    <row r="351" spans="6:23" ht="13.5">
      <c r="F351" s="34"/>
      <c r="G351" s="34"/>
      <c r="H351" s="34"/>
      <c r="I351" s="34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  <c r="W351" s="34"/>
    </row>
    <row r="352" spans="6:23" ht="13.5">
      <c r="F352" s="34"/>
      <c r="G352" s="34"/>
      <c r="H352" s="34"/>
      <c r="I352" s="34"/>
      <c r="J352" s="34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  <c r="W352" s="34"/>
    </row>
    <row r="353" spans="6:23" ht="13.5">
      <c r="F353" s="34"/>
      <c r="G353" s="34"/>
      <c r="H353" s="34"/>
      <c r="I353" s="34"/>
      <c r="J353" s="34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  <c r="W353" s="34"/>
    </row>
    <row r="354" spans="6:23" ht="13.5">
      <c r="F354" s="34"/>
      <c r="G354" s="34"/>
      <c r="H354" s="34"/>
      <c r="I354" s="34"/>
      <c r="J354" s="34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  <c r="W354" s="34"/>
    </row>
    <row r="355" spans="6:23" ht="13.5"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  <c r="W355" s="34"/>
    </row>
    <row r="356" spans="6:23" ht="13.5"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  <c r="W356" s="34"/>
    </row>
    <row r="357" spans="6:23" ht="13.5"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  <c r="W357" s="34"/>
    </row>
    <row r="358" spans="6:23" ht="13.5"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  <c r="W358" s="34"/>
    </row>
    <row r="359" spans="6:23" ht="13.5"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  <c r="W359" s="34"/>
    </row>
    <row r="360" spans="6:23" ht="13.5">
      <c r="F360" s="34"/>
      <c r="G360" s="34"/>
      <c r="H360" s="34"/>
      <c r="I360" s="34"/>
      <c r="J360" s="34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  <c r="W360" s="34"/>
    </row>
    <row r="361" spans="6:23" ht="13.5">
      <c r="F361" s="34"/>
      <c r="G361" s="34"/>
      <c r="H361" s="34"/>
      <c r="I361" s="34"/>
      <c r="J361" s="34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  <c r="W361" s="34"/>
    </row>
    <row r="362" spans="6:23" ht="13.5">
      <c r="F362" s="34"/>
      <c r="G362" s="34"/>
      <c r="H362" s="34"/>
      <c r="I362" s="34"/>
      <c r="J362" s="34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  <c r="W362" s="34"/>
    </row>
    <row r="363" spans="6:23" ht="13.5">
      <c r="F363" s="34"/>
      <c r="G363" s="34"/>
      <c r="H363" s="34"/>
      <c r="I363" s="34"/>
      <c r="J363" s="34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  <c r="W363" s="34"/>
    </row>
    <row r="364" spans="6:23" ht="13.5">
      <c r="F364" s="34"/>
      <c r="G364" s="34"/>
      <c r="H364" s="34"/>
      <c r="I364" s="34"/>
      <c r="J364" s="34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  <c r="W364" s="34"/>
    </row>
    <row r="365" spans="6:23" ht="13.5">
      <c r="F365" s="34"/>
      <c r="G365" s="34"/>
      <c r="H365" s="34"/>
      <c r="I365" s="34"/>
      <c r="J365" s="34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  <c r="W365" s="34"/>
    </row>
    <row r="366" spans="6:23" ht="13.5">
      <c r="F366" s="34"/>
      <c r="G366" s="34"/>
      <c r="H366" s="34"/>
      <c r="I366" s="34"/>
      <c r="J366" s="34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  <c r="W366" s="34"/>
    </row>
    <row r="367" spans="6:23" ht="13.5">
      <c r="F367" s="34"/>
      <c r="G367" s="34"/>
      <c r="H367" s="34"/>
      <c r="I367" s="34"/>
      <c r="J367" s="34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  <c r="W367" s="34"/>
    </row>
    <row r="368" spans="6:23" ht="13.5">
      <c r="F368" s="34"/>
      <c r="G368" s="34"/>
      <c r="H368" s="34"/>
      <c r="I368" s="34"/>
      <c r="J368" s="34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  <c r="W368" s="34"/>
    </row>
    <row r="369" spans="6:23" ht="13.5">
      <c r="F369" s="34"/>
      <c r="G369" s="34"/>
      <c r="H369" s="34"/>
      <c r="I369" s="34"/>
      <c r="J369" s="34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  <c r="W369" s="34"/>
    </row>
    <row r="370" spans="6:23" ht="13.5">
      <c r="F370" s="34"/>
      <c r="G370" s="34"/>
      <c r="H370" s="34"/>
      <c r="I370" s="34"/>
      <c r="J370" s="34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  <c r="W370" s="34"/>
    </row>
    <row r="371" spans="6:23" ht="13.5">
      <c r="F371" s="34"/>
      <c r="G371" s="34"/>
      <c r="H371" s="34"/>
      <c r="I371" s="34"/>
      <c r="J371" s="34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  <c r="W371" s="34"/>
    </row>
    <row r="372" spans="6:23" ht="13.5">
      <c r="F372" s="34"/>
      <c r="G372" s="34"/>
      <c r="H372" s="34"/>
      <c r="I372" s="34"/>
      <c r="J372" s="34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  <c r="W372" s="34"/>
    </row>
    <row r="373" spans="6:23" ht="13.5">
      <c r="F373" s="34"/>
      <c r="G373" s="34"/>
      <c r="H373" s="34"/>
      <c r="I373" s="34"/>
      <c r="J373" s="34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  <c r="W373" s="34"/>
    </row>
    <row r="374" spans="6:23" ht="13.5">
      <c r="F374" s="34"/>
      <c r="G374" s="34"/>
      <c r="H374" s="34"/>
      <c r="I374" s="34"/>
      <c r="J374" s="34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  <c r="W374" s="34"/>
    </row>
    <row r="375" spans="6:23" ht="13.5">
      <c r="F375" s="34"/>
      <c r="G375" s="34"/>
      <c r="H375" s="34"/>
      <c r="I375" s="34"/>
      <c r="J375" s="34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  <c r="W375" s="34"/>
    </row>
    <row r="376" spans="6:23" ht="13.5">
      <c r="F376" s="34"/>
      <c r="G376" s="34"/>
      <c r="H376" s="34"/>
      <c r="I376" s="34"/>
      <c r="J376" s="34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  <c r="W376" s="34"/>
    </row>
    <row r="377" spans="6:23" ht="13.5">
      <c r="F377" s="34"/>
      <c r="G377" s="34"/>
      <c r="H377" s="34"/>
      <c r="I377" s="34"/>
      <c r="J377" s="34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  <c r="W377" s="34"/>
    </row>
    <row r="378" spans="6:23" ht="13.5">
      <c r="F378" s="34"/>
      <c r="G378" s="34"/>
      <c r="H378" s="34"/>
      <c r="I378" s="34"/>
      <c r="J378" s="34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  <c r="W378" s="34"/>
    </row>
    <row r="379" spans="6:23" ht="13.5">
      <c r="F379" s="34"/>
      <c r="G379" s="34"/>
      <c r="H379" s="34"/>
      <c r="I379" s="34"/>
      <c r="J379" s="34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  <c r="W379" s="34"/>
    </row>
    <row r="380" spans="6:23" ht="13.5">
      <c r="F380" s="34"/>
      <c r="G380" s="34"/>
      <c r="H380" s="34"/>
      <c r="I380" s="34"/>
      <c r="J380" s="34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  <c r="W380" s="34"/>
    </row>
    <row r="381" spans="6:23" ht="13.5">
      <c r="F381" s="34"/>
      <c r="G381" s="34"/>
      <c r="H381" s="34"/>
      <c r="I381" s="34"/>
      <c r="J381" s="34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  <c r="W381" s="34"/>
    </row>
    <row r="382" spans="6:23" ht="13.5">
      <c r="F382" s="34"/>
      <c r="G382" s="34"/>
      <c r="H382" s="34"/>
      <c r="I382" s="34"/>
      <c r="J382" s="34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  <c r="W382" s="34"/>
    </row>
    <row r="383" spans="6:23" ht="13.5">
      <c r="F383" s="34"/>
      <c r="G383" s="34"/>
      <c r="H383" s="34"/>
      <c r="I383" s="34"/>
      <c r="J383" s="34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  <c r="W383" s="34"/>
    </row>
    <row r="384" spans="6:23" ht="13.5">
      <c r="F384" s="34"/>
      <c r="G384" s="34"/>
      <c r="H384" s="34"/>
      <c r="I384" s="34"/>
      <c r="J384" s="34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  <c r="W384" s="34"/>
    </row>
    <row r="385" spans="6:23" ht="13.5">
      <c r="F385" s="34"/>
      <c r="G385" s="34"/>
      <c r="H385" s="34"/>
      <c r="I385" s="34"/>
      <c r="J385" s="34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  <c r="W385" s="34"/>
    </row>
    <row r="386" spans="6:23" ht="13.5">
      <c r="F386" s="34"/>
      <c r="G386" s="34"/>
      <c r="H386" s="34"/>
      <c r="I386" s="34"/>
      <c r="J386" s="34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  <c r="W386" s="34"/>
    </row>
    <row r="387" spans="6:23" ht="13.5">
      <c r="F387" s="34"/>
      <c r="G387" s="34"/>
      <c r="H387" s="34"/>
      <c r="I387" s="34"/>
      <c r="J387" s="34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  <c r="W387" s="34"/>
    </row>
    <row r="388" spans="6:23" ht="13.5">
      <c r="F388" s="34"/>
      <c r="G388" s="34"/>
      <c r="H388" s="34"/>
      <c r="I388" s="34"/>
      <c r="J388" s="34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  <c r="W388" s="34"/>
    </row>
    <row r="389" spans="6:23" ht="13.5">
      <c r="F389" s="34"/>
      <c r="G389" s="34"/>
      <c r="H389" s="34"/>
      <c r="I389" s="34"/>
      <c r="J389" s="34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  <c r="W389" s="34"/>
    </row>
    <row r="390" spans="6:23" ht="13.5">
      <c r="F390" s="34"/>
      <c r="G390" s="34"/>
      <c r="H390" s="34"/>
      <c r="I390" s="34"/>
      <c r="J390" s="34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  <c r="W390" s="34"/>
    </row>
    <row r="391" spans="6:23" ht="13.5">
      <c r="F391" s="34"/>
      <c r="G391" s="34"/>
      <c r="H391" s="34"/>
      <c r="I391" s="34"/>
      <c r="J391" s="34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  <c r="W391" s="34"/>
    </row>
    <row r="392" spans="6:23" ht="13.5">
      <c r="F392" s="34"/>
      <c r="G392" s="34"/>
      <c r="H392" s="34"/>
      <c r="I392" s="34"/>
      <c r="J392" s="34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  <c r="W392" s="34"/>
    </row>
    <row r="393" spans="6:23" ht="13.5">
      <c r="F393" s="34"/>
      <c r="G393" s="34"/>
      <c r="H393" s="34"/>
      <c r="I393" s="34"/>
      <c r="J393" s="34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  <c r="W393" s="34"/>
    </row>
    <row r="394" spans="6:23" ht="13.5">
      <c r="F394" s="34"/>
      <c r="G394" s="34"/>
      <c r="H394" s="34"/>
      <c r="I394" s="34"/>
      <c r="J394" s="34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  <c r="W394" s="34"/>
    </row>
    <row r="395" spans="6:23" ht="13.5">
      <c r="F395" s="34"/>
      <c r="G395" s="34"/>
      <c r="H395" s="34"/>
      <c r="I395" s="34"/>
      <c r="J395" s="34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  <c r="W395" s="34"/>
    </row>
    <row r="396" spans="6:23" ht="13.5">
      <c r="F396" s="34"/>
      <c r="G396" s="34"/>
      <c r="H396" s="34"/>
      <c r="I396" s="34"/>
      <c r="J396" s="34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  <c r="W396" s="34"/>
    </row>
    <row r="397" spans="6:23" ht="13.5">
      <c r="F397" s="34"/>
      <c r="G397" s="34"/>
      <c r="H397" s="34"/>
      <c r="I397" s="34"/>
      <c r="J397" s="34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  <c r="W397" s="34"/>
    </row>
    <row r="398" spans="6:23" ht="13.5">
      <c r="F398" s="34"/>
      <c r="G398" s="34"/>
      <c r="H398" s="34"/>
      <c r="I398" s="34"/>
      <c r="J398" s="34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  <c r="W398" s="34"/>
    </row>
    <row r="399" spans="6:23" ht="13.5">
      <c r="F399" s="34"/>
      <c r="G399" s="34"/>
      <c r="H399" s="34"/>
      <c r="I399" s="34"/>
      <c r="J399" s="34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  <c r="W399" s="34"/>
    </row>
    <row r="400" spans="6:23" ht="13.5">
      <c r="F400" s="34"/>
      <c r="G400" s="34"/>
      <c r="H400" s="34"/>
      <c r="I400" s="34"/>
      <c r="J400" s="34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  <c r="W400" s="34"/>
    </row>
    <row r="401" spans="6:23" ht="13.5">
      <c r="F401" s="34"/>
      <c r="G401" s="34"/>
      <c r="H401" s="34"/>
      <c r="I401" s="34"/>
      <c r="J401" s="34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  <c r="W401" s="34"/>
    </row>
    <row r="402" spans="6:23" ht="13.5">
      <c r="F402" s="34"/>
      <c r="G402" s="34"/>
      <c r="H402" s="34"/>
      <c r="I402" s="34"/>
      <c r="J402" s="34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  <c r="W402" s="34"/>
    </row>
    <row r="403" spans="6:23" ht="13.5">
      <c r="F403" s="34"/>
      <c r="G403" s="34"/>
      <c r="H403" s="34"/>
      <c r="I403" s="34"/>
      <c r="J403" s="34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  <c r="W403" s="34"/>
    </row>
    <row r="404" spans="6:23" ht="13.5"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  <c r="W404" s="34"/>
    </row>
  </sheetData>
  <sheetProtection/>
  <mergeCells count="41">
    <mergeCell ref="C45:D45"/>
    <mergeCell ref="A41:S41"/>
    <mergeCell ref="C32:D32"/>
    <mergeCell ref="C36:D36"/>
    <mergeCell ref="F43:F44"/>
    <mergeCell ref="A45:B51"/>
    <mergeCell ref="A24:D24"/>
    <mergeCell ref="A43:E44"/>
    <mergeCell ref="C30:D30"/>
    <mergeCell ref="C15:D15"/>
    <mergeCell ref="M56:S56"/>
    <mergeCell ref="C48:D48"/>
    <mergeCell ref="C52:D52"/>
    <mergeCell ref="C31:D31"/>
    <mergeCell ref="C47:D47"/>
    <mergeCell ref="A1:S1"/>
    <mergeCell ref="F3:F4"/>
    <mergeCell ref="B9:D9"/>
    <mergeCell ref="B6:D6"/>
    <mergeCell ref="C17:D17"/>
    <mergeCell ref="A52:B55"/>
    <mergeCell ref="C46:D46"/>
    <mergeCell ref="C54:D54"/>
    <mergeCell ref="B7:D7"/>
    <mergeCell ref="C12:D12"/>
    <mergeCell ref="A5:D5"/>
    <mergeCell ref="B16:D16"/>
    <mergeCell ref="B26:D26"/>
    <mergeCell ref="C29:D29"/>
    <mergeCell ref="B28:D28"/>
    <mergeCell ref="B27:D27"/>
    <mergeCell ref="C10:D10"/>
    <mergeCell ref="A22:E23"/>
    <mergeCell ref="F22:F23"/>
    <mergeCell ref="A20:S20"/>
    <mergeCell ref="B25:D25"/>
    <mergeCell ref="A3:E4"/>
    <mergeCell ref="C13:D13"/>
    <mergeCell ref="C11:D11"/>
    <mergeCell ref="C18:D18"/>
    <mergeCell ref="B8:D8"/>
  </mergeCells>
  <printOptions horizontalCentered="1"/>
  <pageMargins left="0.1968503937007874" right="0.1968503937007874" top="0.5905511811023623" bottom="0.5905511811023623" header="0.5118110236220472" footer="0.5118110236220472"/>
  <pageSetup horizontalDpi="600" verticalDpi="600" orientation="landscape" paperSize="9" scale="95" r:id="rId1"/>
  <rowBreaks count="2" manualBreakCount="2">
    <brk id="19" max="18" man="1"/>
    <brk id="40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G96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20.875" style="231" customWidth="1"/>
    <col min="2" max="5" width="16.875" style="34" customWidth="1"/>
    <col min="6" max="6" width="44.625" style="34" customWidth="1"/>
    <col min="7" max="197" width="9.00390625" style="224" customWidth="1"/>
    <col min="198" max="16384" width="9.00390625" style="34" customWidth="1"/>
  </cols>
  <sheetData>
    <row r="1" spans="1:6" ht="30" customHeight="1">
      <c r="A1" s="463" t="s">
        <v>417</v>
      </c>
      <c r="B1" s="463"/>
      <c r="C1" s="463"/>
      <c r="D1" s="463"/>
      <c r="E1" s="463"/>
      <c r="F1" s="463"/>
    </row>
    <row r="2" spans="1:6" ht="19.5" customHeight="1">
      <c r="A2" s="225"/>
      <c r="B2" s="225"/>
      <c r="C2" s="225"/>
      <c r="D2" s="225"/>
      <c r="E2" s="225"/>
      <c r="F2" s="225"/>
    </row>
    <row r="3" spans="1:6" ht="16.5" customHeight="1">
      <c r="A3" s="538"/>
      <c r="B3" s="534" t="s">
        <v>31</v>
      </c>
      <c r="C3" s="535"/>
      <c r="D3" s="534" t="s">
        <v>32</v>
      </c>
      <c r="E3" s="496"/>
      <c r="F3" s="497" t="s">
        <v>189</v>
      </c>
    </row>
    <row r="4" spans="1:6" ht="16.5" customHeight="1" thickBot="1">
      <c r="A4" s="539"/>
      <c r="B4" s="226" t="s">
        <v>33</v>
      </c>
      <c r="C4" s="227" t="s">
        <v>331</v>
      </c>
      <c r="D4" s="226" t="str">
        <f>B4</f>
        <v>島根県</v>
      </c>
      <c r="E4" s="228" t="str">
        <f>C4</f>
        <v>出雲市(当所管内)</v>
      </c>
      <c r="F4" s="537"/>
    </row>
    <row r="5" spans="1:6" ht="16.5" customHeight="1" thickBot="1">
      <c r="A5" s="443" t="s">
        <v>348</v>
      </c>
      <c r="B5" s="128">
        <f>SUM(B6:B17)</f>
        <v>41</v>
      </c>
      <c r="C5" s="229">
        <f>SUM(C6:C17)</f>
        <v>7</v>
      </c>
      <c r="D5" s="129">
        <f>SUM(D6:D17)</f>
        <v>8712</v>
      </c>
      <c r="E5" s="129">
        <f>SUM(E6:E17)</f>
        <v>711</v>
      </c>
      <c r="F5" s="129"/>
    </row>
    <row r="6" spans="1:6" ht="16.5" customHeight="1" thickTop="1">
      <c r="A6" s="444" t="s">
        <v>335</v>
      </c>
      <c r="B6" s="289">
        <v>4</v>
      </c>
      <c r="C6" s="290">
        <v>0</v>
      </c>
      <c r="D6" s="392">
        <v>441</v>
      </c>
      <c r="E6" s="291">
        <v>0</v>
      </c>
      <c r="F6" s="291"/>
    </row>
    <row r="7" spans="1:6" ht="16.5" customHeight="1">
      <c r="A7" s="444" t="s">
        <v>334</v>
      </c>
      <c r="B7" s="289">
        <v>2</v>
      </c>
      <c r="C7" s="290">
        <v>0</v>
      </c>
      <c r="D7" s="392">
        <v>155</v>
      </c>
      <c r="E7" s="291">
        <v>0</v>
      </c>
      <c r="F7" s="291"/>
    </row>
    <row r="8" spans="1:6" ht="16.5" customHeight="1">
      <c r="A8" s="444" t="s">
        <v>333</v>
      </c>
      <c r="B8" s="289">
        <v>5</v>
      </c>
      <c r="C8" s="290">
        <v>1</v>
      </c>
      <c r="D8" s="392">
        <v>210</v>
      </c>
      <c r="E8" s="291">
        <v>45</v>
      </c>
      <c r="F8" s="291"/>
    </row>
    <row r="9" spans="1:6" ht="16.5" customHeight="1">
      <c r="A9" s="444" t="s">
        <v>365</v>
      </c>
      <c r="B9" s="289">
        <v>2</v>
      </c>
      <c r="C9" s="290">
        <v>0</v>
      </c>
      <c r="D9" s="392">
        <v>34</v>
      </c>
      <c r="E9" s="291">
        <v>0</v>
      </c>
      <c r="F9" s="291"/>
    </row>
    <row r="10" spans="1:6" ht="16.5" customHeight="1">
      <c r="A10" s="444" t="s">
        <v>205</v>
      </c>
      <c r="B10" s="289">
        <v>2</v>
      </c>
      <c r="C10" s="290">
        <v>1</v>
      </c>
      <c r="D10" s="392">
        <v>76</v>
      </c>
      <c r="E10" s="291">
        <v>66</v>
      </c>
      <c r="F10" s="445" t="s">
        <v>366</v>
      </c>
    </row>
    <row r="11" spans="1:6" ht="16.5" customHeight="1">
      <c r="A11" s="444" t="s">
        <v>206</v>
      </c>
      <c r="B11" s="289">
        <v>3</v>
      </c>
      <c r="C11" s="290">
        <v>0</v>
      </c>
      <c r="D11" s="392">
        <v>1165</v>
      </c>
      <c r="E11" s="291">
        <v>0</v>
      </c>
      <c r="F11" s="291"/>
    </row>
    <row r="12" spans="1:6" ht="16.5" customHeight="1">
      <c r="A12" s="444" t="s">
        <v>207</v>
      </c>
      <c r="B12" s="125">
        <v>3</v>
      </c>
      <c r="C12" s="230">
        <v>0</v>
      </c>
      <c r="D12" s="213">
        <v>83</v>
      </c>
      <c r="E12" s="108">
        <v>0</v>
      </c>
      <c r="F12" s="446"/>
    </row>
    <row r="13" spans="1:6" ht="16.5" customHeight="1">
      <c r="A13" s="444" t="s">
        <v>358</v>
      </c>
      <c r="B13" s="125">
        <v>3</v>
      </c>
      <c r="C13" s="230">
        <v>0</v>
      </c>
      <c r="D13" s="213">
        <v>361</v>
      </c>
      <c r="E13" s="108">
        <v>0</v>
      </c>
      <c r="F13" s="446"/>
    </row>
    <row r="14" spans="1:6" ht="16.5" customHeight="1">
      <c r="A14" s="444" t="s">
        <v>359</v>
      </c>
      <c r="B14" s="125">
        <v>2</v>
      </c>
      <c r="C14" s="230">
        <v>0</v>
      </c>
      <c r="D14" s="213">
        <v>76</v>
      </c>
      <c r="E14" s="108">
        <v>0</v>
      </c>
      <c r="F14" s="446"/>
    </row>
    <row r="15" spans="1:6" ht="16.5" customHeight="1">
      <c r="A15" s="444" t="s">
        <v>352</v>
      </c>
      <c r="B15" s="280">
        <v>0</v>
      </c>
      <c r="C15" s="108">
        <v>0</v>
      </c>
      <c r="D15" s="125">
        <v>0</v>
      </c>
      <c r="E15" s="213">
        <v>0</v>
      </c>
      <c r="F15" s="445"/>
    </row>
    <row r="16" spans="1:6" ht="16.5" customHeight="1">
      <c r="A16" s="444" t="s">
        <v>351</v>
      </c>
      <c r="B16" s="280">
        <v>10</v>
      </c>
      <c r="C16" s="108">
        <v>4</v>
      </c>
      <c r="D16" s="125">
        <v>3819</v>
      </c>
      <c r="E16" s="213">
        <v>480</v>
      </c>
      <c r="F16" s="445" t="s">
        <v>354</v>
      </c>
    </row>
    <row r="17" spans="1:6" ht="16.5" customHeight="1" thickBot="1">
      <c r="A17" s="444" t="s">
        <v>350</v>
      </c>
      <c r="B17" s="280">
        <v>5</v>
      </c>
      <c r="C17" s="108">
        <v>1</v>
      </c>
      <c r="D17" s="125">
        <v>2292</v>
      </c>
      <c r="E17" s="213">
        <v>120</v>
      </c>
      <c r="F17" s="445" t="s">
        <v>353</v>
      </c>
    </row>
    <row r="18" spans="1:7" ht="16.5" customHeight="1" thickBot="1">
      <c r="A18" s="443" t="s">
        <v>319</v>
      </c>
      <c r="B18" s="128">
        <f>SUM(B19:B30)</f>
        <v>46</v>
      </c>
      <c r="C18" s="229">
        <f>SUM(C19:C30)</f>
        <v>8</v>
      </c>
      <c r="D18" s="129">
        <f>SUM(D19:D30)</f>
        <v>8532</v>
      </c>
      <c r="E18" s="129">
        <f>SUM(E19:E30)</f>
        <v>606</v>
      </c>
      <c r="F18" s="129"/>
      <c r="G18" s="124"/>
    </row>
    <row r="19" spans="1:7" ht="16.5" customHeight="1" thickTop="1">
      <c r="A19" s="444" t="s">
        <v>335</v>
      </c>
      <c r="B19" s="280">
        <v>9</v>
      </c>
      <c r="C19" s="299">
        <v>4</v>
      </c>
      <c r="D19" s="300">
        <v>2691</v>
      </c>
      <c r="E19" s="213">
        <v>419</v>
      </c>
      <c r="F19" s="445" t="s">
        <v>342</v>
      </c>
      <c r="G19" s="124"/>
    </row>
    <row r="20" spans="1:7" ht="16.5" customHeight="1">
      <c r="A20" s="444" t="s">
        <v>334</v>
      </c>
      <c r="B20" s="280">
        <v>5</v>
      </c>
      <c r="C20" s="108">
        <v>0</v>
      </c>
      <c r="D20" s="125">
        <v>467</v>
      </c>
      <c r="E20" s="213">
        <v>0</v>
      </c>
      <c r="F20" s="445"/>
      <c r="G20" s="124"/>
    </row>
    <row r="21" spans="1:7" ht="16.5" customHeight="1">
      <c r="A21" s="444" t="s">
        <v>333</v>
      </c>
      <c r="B21" s="280">
        <v>4</v>
      </c>
      <c r="C21" s="108">
        <v>0</v>
      </c>
      <c r="D21" s="125">
        <v>728</v>
      </c>
      <c r="E21" s="213">
        <v>0</v>
      </c>
      <c r="F21" s="108"/>
      <c r="G21" s="124"/>
    </row>
    <row r="22" spans="1:7" ht="16.5" customHeight="1">
      <c r="A22" s="444" t="s">
        <v>327</v>
      </c>
      <c r="B22" s="125">
        <v>1</v>
      </c>
      <c r="C22" s="230">
        <v>0</v>
      </c>
      <c r="D22" s="125">
        <v>10</v>
      </c>
      <c r="E22" s="108">
        <v>0</v>
      </c>
      <c r="F22" s="445"/>
      <c r="G22" s="124"/>
    </row>
    <row r="23" spans="1:6" ht="16.5" customHeight="1">
      <c r="A23" s="444" t="s">
        <v>241</v>
      </c>
      <c r="B23" s="125">
        <v>3</v>
      </c>
      <c r="C23" s="230">
        <v>0</v>
      </c>
      <c r="D23" s="125">
        <v>178</v>
      </c>
      <c r="E23" s="108">
        <v>0</v>
      </c>
      <c r="F23" s="446"/>
    </row>
    <row r="24" spans="1:6" ht="16.5" customHeight="1">
      <c r="A24" s="444" t="s">
        <v>328</v>
      </c>
      <c r="B24" s="125">
        <v>2</v>
      </c>
      <c r="C24" s="230">
        <v>0</v>
      </c>
      <c r="D24" s="125">
        <v>140</v>
      </c>
      <c r="E24" s="108">
        <v>0</v>
      </c>
      <c r="F24" s="445"/>
    </row>
    <row r="25" spans="1:6" ht="16.5" customHeight="1">
      <c r="A25" s="444" t="s">
        <v>239</v>
      </c>
      <c r="B25" s="125">
        <v>1</v>
      </c>
      <c r="C25" s="230">
        <v>0</v>
      </c>
      <c r="D25" s="125">
        <v>20</v>
      </c>
      <c r="E25" s="108">
        <v>0</v>
      </c>
      <c r="F25" s="445"/>
    </row>
    <row r="26" spans="1:6" ht="16.5" customHeight="1">
      <c r="A26" s="444" t="s">
        <v>233</v>
      </c>
      <c r="B26" s="125">
        <v>7</v>
      </c>
      <c r="C26" s="230">
        <v>0</v>
      </c>
      <c r="D26" s="125">
        <v>1810</v>
      </c>
      <c r="E26" s="108">
        <v>0</v>
      </c>
      <c r="F26" s="446"/>
    </row>
    <row r="27" spans="1:6" ht="16.5" customHeight="1">
      <c r="A27" s="444" t="s">
        <v>323</v>
      </c>
      <c r="B27" s="125">
        <v>3</v>
      </c>
      <c r="C27" s="230">
        <v>1</v>
      </c>
      <c r="D27" s="125">
        <v>614</v>
      </c>
      <c r="E27" s="108">
        <v>35</v>
      </c>
      <c r="F27" s="445" t="s">
        <v>324</v>
      </c>
    </row>
    <row r="28" spans="1:6" ht="16.5" customHeight="1">
      <c r="A28" s="444" t="s">
        <v>67</v>
      </c>
      <c r="B28" s="125">
        <v>6</v>
      </c>
      <c r="C28" s="230">
        <v>3</v>
      </c>
      <c r="D28" s="125">
        <v>730</v>
      </c>
      <c r="E28" s="108">
        <v>152</v>
      </c>
      <c r="F28" s="445" t="s">
        <v>321</v>
      </c>
    </row>
    <row r="29" spans="1:6" ht="16.5" customHeight="1">
      <c r="A29" s="444" t="s">
        <v>66</v>
      </c>
      <c r="B29" s="125">
        <v>4</v>
      </c>
      <c r="C29" s="230">
        <v>0</v>
      </c>
      <c r="D29" s="125">
        <v>1130</v>
      </c>
      <c r="E29" s="108">
        <v>0</v>
      </c>
      <c r="F29" s="446"/>
    </row>
    <row r="30" spans="1:6" ht="16.5" customHeight="1" thickBot="1">
      <c r="A30" s="444" t="s">
        <v>224</v>
      </c>
      <c r="B30" s="125">
        <v>1</v>
      </c>
      <c r="C30" s="230">
        <v>0</v>
      </c>
      <c r="D30" s="125">
        <v>14</v>
      </c>
      <c r="E30" s="108">
        <v>0</v>
      </c>
      <c r="F30" s="445"/>
    </row>
    <row r="31" spans="1:6" ht="16.5" customHeight="1" thickBot="1">
      <c r="A31" s="443" t="s">
        <v>306</v>
      </c>
      <c r="B31" s="128">
        <f>SUM(B32:B43)</f>
        <v>33</v>
      </c>
      <c r="C31" s="229">
        <f>SUM(C32:C43)</f>
        <v>4</v>
      </c>
      <c r="D31" s="129">
        <f>SUM(D32:D43)</f>
        <v>8227</v>
      </c>
      <c r="E31" s="129">
        <f>SUM(E32:E43)</f>
        <v>392</v>
      </c>
      <c r="F31" s="129"/>
    </row>
    <row r="32" spans="1:6" ht="16.5" customHeight="1" thickTop="1">
      <c r="A32" s="447" t="s">
        <v>313</v>
      </c>
      <c r="B32" s="289">
        <v>10</v>
      </c>
      <c r="C32" s="290">
        <v>1</v>
      </c>
      <c r="D32" s="289">
        <v>1496</v>
      </c>
      <c r="E32" s="291">
        <v>49</v>
      </c>
      <c r="F32" s="445" t="s">
        <v>243</v>
      </c>
    </row>
    <row r="33" spans="1:6" ht="16.5" customHeight="1">
      <c r="A33" s="447" t="s">
        <v>314</v>
      </c>
      <c r="B33" s="289">
        <v>4</v>
      </c>
      <c r="C33" s="290">
        <v>1</v>
      </c>
      <c r="D33" s="289">
        <v>1306</v>
      </c>
      <c r="E33" s="291">
        <v>63</v>
      </c>
      <c r="F33" s="445" t="s">
        <v>201</v>
      </c>
    </row>
    <row r="34" spans="1:6" ht="16.5" customHeight="1">
      <c r="A34" s="447" t="s">
        <v>315</v>
      </c>
      <c r="B34" s="289">
        <v>6</v>
      </c>
      <c r="C34" s="290">
        <v>0</v>
      </c>
      <c r="D34" s="289">
        <v>3194</v>
      </c>
      <c r="E34" s="291">
        <v>0</v>
      </c>
      <c r="F34" s="448"/>
    </row>
    <row r="35" spans="1:6" ht="16.5" customHeight="1">
      <c r="A35" s="447" t="s">
        <v>311</v>
      </c>
      <c r="B35" s="289">
        <v>1</v>
      </c>
      <c r="C35" s="290">
        <v>0</v>
      </c>
      <c r="D35" s="289">
        <v>977</v>
      </c>
      <c r="E35" s="291">
        <v>0</v>
      </c>
      <c r="F35" s="291"/>
    </row>
    <row r="36" spans="1:6" ht="16.5" customHeight="1">
      <c r="A36" s="447" t="s">
        <v>288</v>
      </c>
      <c r="B36" s="289">
        <v>1</v>
      </c>
      <c r="C36" s="290">
        <v>0</v>
      </c>
      <c r="D36" s="289">
        <v>160</v>
      </c>
      <c r="E36" s="291">
        <v>0</v>
      </c>
      <c r="F36" s="291"/>
    </row>
    <row r="37" spans="1:6" ht="16.5" customHeight="1">
      <c r="A37" s="447" t="s">
        <v>289</v>
      </c>
      <c r="B37" s="289">
        <v>3</v>
      </c>
      <c r="C37" s="290">
        <v>1</v>
      </c>
      <c r="D37" s="289">
        <v>366</v>
      </c>
      <c r="E37" s="291">
        <v>184</v>
      </c>
      <c r="F37" s="448" t="s">
        <v>312</v>
      </c>
    </row>
    <row r="38" spans="1:6" ht="16.5" customHeight="1">
      <c r="A38" s="449" t="s">
        <v>308</v>
      </c>
      <c r="B38" s="286">
        <v>0</v>
      </c>
      <c r="C38" s="287">
        <v>0</v>
      </c>
      <c r="D38" s="286">
        <v>0</v>
      </c>
      <c r="E38" s="288">
        <v>0</v>
      </c>
      <c r="F38" s="288"/>
    </row>
    <row r="39" spans="1:6" ht="16.5" customHeight="1">
      <c r="A39" s="449" t="s">
        <v>278</v>
      </c>
      <c r="B39" s="286">
        <v>2</v>
      </c>
      <c r="C39" s="287">
        <v>1</v>
      </c>
      <c r="D39" s="286">
        <v>139</v>
      </c>
      <c r="E39" s="288">
        <v>96</v>
      </c>
      <c r="F39" s="445" t="s">
        <v>202</v>
      </c>
    </row>
    <row r="40" spans="1:6" ht="16.5" customHeight="1">
      <c r="A40" s="449" t="s">
        <v>279</v>
      </c>
      <c r="B40" s="286">
        <v>1</v>
      </c>
      <c r="C40" s="287">
        <v>0</v>
      </c>
      <c r="D40" s="286">
        <v>54</v>
      </c>
      <c r="E40" s="288">
        <v>0</v>
      </c>
      <c r="F40" s="288"/>
    </row>
    <row r="41" spans="1:6" ht="16.5" customHeight="1">
      <c r="A41" s="444" t="s">
        <v>67</v>
      </c>
      <c r="B41" s="125">
        <v>0</v>
      </c>
      <c r="C41" s="230">
        <v>0</v>
      </c>
      <c r="D41" s="125">
        <v>0</v>
      </c>
      <c r="E41" s="108">
        <v>0</v>
      </c>
      <c r="F41" s="445"/>
    </row>
    <row r="42" spans="1:6" ht="16.5" customHeight="1">
      <c r="A42" s="444" t="s">
        <v>66</v>
      </c>
      <c r="B42" s="125">
        <v>3</v>
      </c>
      <c r="C42" s="230">
        <v>0</v>
      </c>
      <c r="D42" s="125">
        <v>480</v>
      </c>
      <c r="E42" s="108">
        <v>0</v>
      </c>
      <c r="F42" s="446"/>
    </row>
    <row r="43" spans="1:6" ht="16.5" customHeight="1" thickBot="1">
      <c r="A43" s="444" t="s">
        <v>224</v>
      </c>
      <c r="B43" s="125">
        <v>2</v>
      </c>
      <c r="C43" s="230">
        <v>0</v>
      </c>
      <c r="D43" s="125">
        <v>55</v>
      </c>
      <c r="E43" s="108">
        <v>0</v>
      </c>
      <c r="F43" s="445"/>
    </row>
    <row r="44" spans="1:6" ht="16.5" customHeight="1" thickBot="1">
      <c r="A44" s="443" t="s">
        <v>300</v>
      </c>
      <c r="B44" s="128">
        <f>SUM(B45:B56)</f>
        <v>50</v>
      </c>
      <c r="C44" s="229">
        <f>SUM(C45:C56)</f>
        <v>10</v>
      </c>
      <c r="D44" s="128">
        <f>SUM(D45:D56)</f>
        <v>4767</v>
      </c>
      <c r="E44" s="129">
        <f>SUM(E45:E56)</f>
        <v>972</v>
      </c>
      <c r="F44" s="129"/>
    </row>
    <row r="45" spans="1:6" ht="16.5" customHeight="1" thickTop="1">
      <c r="A45" s="444" t="s">
        <v>299</v>
      </c>
      <c r="B45" s="125">
        <v>2</v>
      </c>
      <c r="C45" s="230">
        <v>0</v>
      </c>
      <c r="D45" s="125">
        <v>257</v>
      </c>
      <c r="E45" s="108">
        <v>0</v>
      </c>
      <c r="F45" s="445"/>
    </row>
    <row r="46" spans="1:6" ht="16.5" customHeight="1">
      <c r="A46" s="444" t="s">
        <v>127</v>
      </c>
      <c r="B46" s="125">
        <v>3</v>
      </c>
      <c r="C46" s="230">
        <v>1</v>
      </c>
      <c r="D46" s="125">
        <v>202</v>
      </c>
      <c r="E46" s="108">
        <v>32</v>
      </c>
      <c r="F46" s="445" t="s">
        <v>201</v>
      </c>
    </row>
    <row r="47" spans="1:6" ht="16.5" customHeight="1">
      <c r="A47" s="444" t="s">
        <v>266</v>
      </c>
      <c r="B47" s="125">
        <v>4</v>
      </c>
      <c r="C47" s="230">
        <v>1</v>
      </c>
      <c r="D47" s="125">
        <v>825</v>
      </c>
      <c r="E47" s="108">
        <v>115</v>
      </c>
      <c r="F47" s="445" t="s">
        <v>186</v>
      </c>
    </row>
    <row r="48" spans="1:6" ht="16.5" customHeight="1">
      <c r="A48" s="444" t="s">
        <v>287</v>
      </c>
      <c r="B48" s="125">
        <v>7</v>
      </c>
      <c r="C48" s="230">
        <v>2</v>
      </c>
      <c r="D48" s="125">
        <v>438</v>
      </c>
      <c r="E48" s="108">
        <v>61</v>
      </c>
      <c r="F48" s="445" t="s">
        <v>294</v>
      </c>
    </row>
    <row r="49" spans="1:6" ht="16.5" customHeight="1">
      <c r="A49" s="444" t="s">
        <v>288</v>
      </c>
      <c r="B49" s="125">
        <v>8</v>
      </c>
      <c r="C49" s="230">
        <v>0</v>
      </c>
      <c r="D49" s="125">
        <v>838</v>
      </c>
      <c r="E49" s="108">
        <v>0</v>
      </c>
      <c r="F49" s="445"/>
    </row>
    <row r="50" spans="1:6" ht="16.5" customHeight="1">
      <c r="A50" s="444" t="s">
        <v>289</v>
      </c>
      <c r="B50" s="125">
        <v>5</v>
      </c>
      <c r="C50" s="230">
        <v>1</v>
      </c>
      <c r="D50" s="125">
        <v>983</v>
      </c>
      <c r="E50" s="108">
        <v>300</v>
      </c>
      <c r="F50" s="445" t="s">
        <v>293</v>
      </c>
    </row>
    <row r="51" spans="1:6" ht="16.5" customHeight="1">
      <c r="A51" s="444" t="s">
        <v>286</v>
      </c>
      <c r="B51" s="125">
        <v>6</v>
      </c>
      <c r="C51" s="230">
        <v>0</v>
      </c>
      <c r="D51" s="125">
        <v>304</v>
      </c>
      <c r="E51" s="108">
        <v>0</v>
      </c>
      <c r="F51" s="445"/>
    </row>
    <row r="52" spans="1:6" ht="16.5" customHeight="1">
      <c r="A52" s="444" t="s">
        <v>278</v>
      </c>
      <c r="B52" s="125">
        <v>5</v>
      </c>
      <c r="C52" s="230">
        <v>4</v>
      </c>
      <c r="D52" s="125">
        <v>474</v>
      </c>
      <c r="E52" s="108">
        <v>454</v>
      </c>
      <c r="F52" s="445" t="s">
        <v>281</v>
      </c>
    </row>
    <row r="53" spans="1:6" ht="16.5" customHeight="1">
      <c r="A53" s="444" t="s">
        <v>279</v>
      </c>
      <c r="B53" s="125">
        <v>3</v>
      </c>
      <c r="C53" s="230">
        <v>0</v>
      </c>
      <c r="D53" s="125">
        <v>178</v>
      </c>
      <c r="E53" s="108">
        <v>0</v>
      </c>
      <c r="F53" s="446"/>
    </row>
    <row r="54" spans="1:6" ht="16.5" customHeight="1">
      <c r="A54" s="444" t="s">
        <v>67</v>
      </c>
      <c r="B54" s="125">
        <v>1</v>
      </c>
      <c r="C54" s="230">
        <v>0</v>
      </c>
      <c r="D54" s="125">
        <v>29</v>
      </c>
      <c r="E54" s="108">
        <v>0</v>
      </c>
      <c r="F54" s="445"/>
    </row>
    <row r="55" spans="1:6" ht="16.5" customHeight="1">
      <c r="A55" s="444" t="s">
        <v>66</v>
      </c>
      <c r="B55" s="125">
        <v>4</v>
      </c>
      <c r="C55" s="230">
        <v>0</v>
      </c>
      <c r="D55" s="125">
        <v>199</v>
      </c>
      <c r="E55" s="108">
        <v>0</v>
      </c>
      <c r="F55" s="446"/>
    </row>
    <row r="56" spans="1:6" ht="16.5" customHeight="1" thickBot="1">
      <c r="A56" s="444" t="s">
        <v>224</v>
      </c>
      <c r="B56" s="125">
        <v>2</v>
      </c>
      <c r="C56" s="230">
        <v>1</v>
      </c>
      <c r="D56" s="125">
        <v>40</v>
      </c>
      <c r="E56" s="108">
        <v>10</v>
      </c>
      <c r="F56" s="445" t="s">
        <v>201</v>
      </c>
    </row>
    <row r="57" spans="1:6" ht="16.5" customHeight="1" thickBot="1">
      <c r="A57" s="443" t="s">
        <v>301</v>
      </c>
      <c r="B57" s="128">
        <f>SUM(B58:B69)</f>
        <v>53</v>
      </c>
      <c r="C57" s="229">
        <f>SUM(C58:C69)</f>
        <v>8</v>
      </c>
      <c r="D57" s="128">
        <f>SUM(D58:D69)</f>
        <v>8457</v>
      </c>
      <c r="E57" s="129">
        <f>SUM(E58:E69)</f>
        <v>2479</v>
      </c>
      <c r="F57" s="129"/>
    </row>
    <row r="58" spans="1:6" ht="16.5" customHeight="1" thickTop="1">
      <c r="A58" s="444" t="s">
        <v>267</v>
      </c>
      <c r="B58" s="125">
        <v>6</v>
      </c>
      <c r="C58" s="230">
        <v>2</v>
      </c>
      <c r="D58" s="125">
        <v>654</v>
      </c>
      <c r="E58" s="108">
        <v>260</v>
      </c>
      <c r="F58" s="445" t="s">
        <v>244</v>
      </c>
    </row>
    <row r="59" spans="1:6" ht="16.5" customHeight="1">
      <c r="A59" s="444" t="s">
        <v>265</v>
      </c>
      <c r="B59" s="125">
        <v>5</v>
      </c>
      <c r="C59" s="230">
        <v>1</v>
      </c>
      <c r="D59" s="125">
        <v>1639</v>
      </c>
      <c r="E59" s="108">
        <v>1356</v>
      </c>
      <c r="F59" s="445" t="s">
        <v>202</v>
      </c>
    </row>
    <row r="60" spans="1:6" ht="16.5" customHeight="1">
      <c r="A60" s="444" t="s">
        <v>266</v>
      </c>
      <c r="B60" s="125">
        <v>2</v>
      </c>
      <c r="C60" s="230">
        <v>0</v>
      </c>
      <c r="D60" s="125">
        <v>52</v>
      </c>
      <c r="E60" s="108">
        <v>0</v>
      </c>
      <c r="F60" s="445"/>
    </row>
    <row r="61" spans="1:6" ht="16.5" customHeight="1">
      <c r="A61" s="444" t="s">
        <v>262</v>
      </c>
      <c r="B61" s="125">
        <v>1</v>
      </c>
      <c r="C61" s="230">
        <v>0</v>
      </c>
      <c r="D61" s="125">
        <v>264</v>
      </c>
      <c r="E61" s="108">
        <v>0</v>
      </c>
      <c r="F61" s="450"/>
    </row>
    <row r="62" spans="1:6" ht="16.5" customHeight="1">
      <c r="A62" s="444" t="s">
        <v>241</v>
      </c>
      <c r="B62" s="125">
        <v>3</v>
      </c>
      <c r="C62" s="230">
        <v>1</v>
      </c>
      <c r="D62" s="125">
        <v>486</v>
      </c>
      <c r="E62" s="108">
        <v>400</v>
      </c>
      <c r="F62" s="445" t="s">
        <v>243</v>
      </c>
    </row>
    <row r="63" spans="1:6" ht="16.5" customHeight="1">
      <c r="A63" s="444" t="s">
        <v>261</v>
      </c>
      <c r="B63" s="125">
        <v>7</v>
      </c>
      <c r="C63" s="230">
        <v>1</v>
      </c>
      <c r="D63" s="125">
        <v>2485</v>
      </c>
      <c r="E63" s="108">
        <v>10</v>
      </c>
      <c r="F63" s="445" t="s">
        <v>201</v>
      </c>
    </row>
    <row r="64" spans="1:6" ht="16.5" customHeight="1">
      <c r="A64" s="444" t="s">
        <v>239</v>
      </c>
      <c r="B64" s="125">
        <v>7</v>
      </c>
      <c r="C64" s="230">
        <v>1</v>
      </c>
      <c r="D64" s="125">
        <v>629</v>
      </c>
      <c r="E64" s="108">
        <v>200</v>
      </c>
      <c r="F64" s="445" t="s">
        <v>243</v>
      </c>
    </row>
    <row r="65" spans="1:6" ht="16.5" customHeight="1">
      <c r="A65" s="444" t="s">
        <v>233</v>
      </c>
      <c r="B65" s="125">
        <v>3</v>
      </c>
      <c r="C65" s="230">
        <v>1</v>
      </c>
      <c r="D65" s="125">
        <v>219</v>
      </c>
      <c r="E65" s="108">
        <v>103</v>
      </c>
      <c r="F65" s="445" t="s">
        <v>201</v>
      </c>
    </row>
    <row r="66" spans="1:6" ht="16.5" customHeight="1">
      <c r="A66" s="444" t="s">
        <v>140</v>
      </c>
      <c r="B66" s="125">
        <v>3</v>
      </c>
      <c r="C66" s="230">
        <v>0</v>
      </c>
      <c r="D66" s="125">
        <v>160</v>
      </c>
      <c r="E66" s="108">
        <v>0</v>
      </c>
      <c r="F66" s="446"/>
    </row>
    <row r="67" spans="1:6" ht="16.5" customHeight="1">
      <c r="A67" s="444" t="s">
        <v>254</v>
      </c>
      <c r="B67" s="125">
        <v>7</v>
      </c>
      <c r="C67" s="230">
        <v>1</v>
      </c>
      <c r="D67" s="125">
        <v>883</v>
      </c>
      <c r="E67" s="108">
        <v>150</v>
      </c>
      <c r="F67" s="445" t="s">
        <v>253</v>
      </c>
    </row>
    <row r="68" spans="1:6" ht="16.5" customHeight="1">
      <c r="A68" s="444" t="s">
        <v>66</v>
      </c>
      <c r="B68" s="125">
        <v>4</v>
      </c>
      <c r="C68" s="230">
        <v>0</v>
      </c>
      <c r="D68" s="125">
        <v>553</v>
      </c>
      <c r="E68" s="108">
        <v>0</v>
      </c>
      <c r="F68" s="446"/>
    </row>
    <row r="69" spans="1:6" ht="16.5" customHeight="1" thickBot="1">
      <c r="A69" s="444" t="s">
        <v>224</v>
      </c>
      <c r="B69" s="125">
        <v>5</v>
      </c>
      <c r="C69" s="230">
        <v>0</v>
      </c>
      <c r="D69" s="125">
        <v>433</v>
      </c>
      <c r="E69" s="108">
        <v>0</v>
      </c>
      <c r="F69" s="446"/>
    </row>
    <row r="70" spans="1:6" ht="16.5" customHeight="1" thickBot="1">
      <c r="A70" s="443" t="s">
        <v>302</v>
      </c>
      <c r="B70" s="128">
        <f>SUM(B71:B82)</f>
        <v>38</v>
      </c>
      <c r="C70" s="229">
        <f>SUM(C71:C82)</f>
        <v>11</v>
      </c>
      <c r="D70" s="128">
        <f>SUM(D71:D82)</f>
        <v>6937</v>
      </c>
      <c r="E70" s="129">
        <f>SUM(E71:E82)</f>
        <v>1054</v>
      </c>
      <c r="F70" s="129"/>
    </row>
    <row r="71" spans="1:6" ht="16.5" customHeight="1" thickTop="1">
      <c r="A71" s="444" t="s">
        <v>248</v>
      </c>
      <c r="B71" s="125">
        <v>4</v>
      </c>
      <c r="C71" s="230">
        <v>0</v>
      </c>
      <c r="D71" s="125">
        <v>408</v>
      </c>
      <c r="E71" s="108">
        <v>0</v>
      </c>
      <c r="F71" s="445"/>
    </row>
    <row r="72" spans="1:6" ht="16.5" customHeight="1">
      <c r="A72" s="444" t="s">
        <v>249</v>
      </c>
      <c r="B72" s="125">
        <v>3</v>
      </c>
      <c r="C72" s="230">
        <v>0</v>
      </c>
      <c r="D72" s="125">
        <v>600</v>
      </c>
      <c r="E72" s="108">
        <v>0</v>
      </c>
      <c r="F72" s="445"/>
    </row>
    <row r="73" spans="1:6" ht="16.5" customHeight="1">
      <c r="A73" s="444" t="s">
        <v>210</v>
      </c>
      <c r="B73" s="125">
        <v>2</v>
      </c>
      <c r="C73" s="230">
        <v>1</v>
      </c>
      <c r="D73" s="125">
        <v>67</v>
      </c>
      <c r="E73" s="108">
        <v>24</v>
      </c>
      <c r="F73" s="445" t="s">
        <v>250</v>
      </c>
    </row>
    <row r="74" spans="1:6" ht="16.5" customHeight="1">
      <c r="A74" s="444" t="s">
        <v>242</v>
      </c>
      <c r="B74" s="125">
        <v>2</v>
      </c>
      <c r="C74" s="230">
        <v>2</v>
      </c>
      <c r="D74" s="125">
        <v>460</v>
      </c>
      <c r="E74" s="108">
        <v>460</v>
      </c>
      <c r="F74" s="445" t="s">
        <v>244</v>
      </c>
    </row>
    <row r="75" spans="1:6" ht="16.5" customHeight="1">
      <c r="A75" s="444" t="s">
        <v>241</v>
      </c>
      <c r="B75" s="125">
        <v>2</v>
      </c>
      <c r="C75" s="230">
        <v>1</v>
      </c>
      <c r="D75" s="125">
        <v>88</v>
      </c>
      <c r="E75" s="108">
        <v>40</v>
      </c>
      <c r="F75" s="445" t="s">
        <v>243</v>
      </c>
    </row>
    <row r="76" spans="1:6" ht="16.5" customHeight="1">
      <c r="A76" s="444" t="s">
        <v>240</v>
      </c>
      <c r="B76" s="125">
        <v>3</v>
      </c>
      <c r="C76" s="230">
        <v>0</v>
      </c>
      <c r="D76" s="125">
        <v>391</v>
      </c>
      <c r="E76" s="108">
        <v>0</v>
      </c>
      <c r="F76" s="446"/>
    </row>
    <row r="77" spans="1:6" ht="16.5" customHeight="1">
      <c r="A77" s="444" t="s">
        <v>239</v>
      </c>
      <c r="B77" s="125">
        <v>5</v>
      </c>
      <c r="C77" s="230">
        <v>1</v>
      </c>
      <c r="D77" s="125">
        <v>2050</v>
      </c>
      <c r="E77" s="108">
        <v>90</v>
      </c>
      <c r="F77" s="445" t="s">
        <v>201</v>
      </c>
    </row>
    <row r="78" spans="1:6" ht="16.5" customHeight="1">
      <c r="A78" s="444" t="s">
        <v>233</v>
      </c>
      <c r="B78" s="125">
        <v>2</v>
      </c>
      <c r="C78" s="230">
        <v>1</v>
      </c>
      <c r="D78" s="125">
        <v>182</v>
      </c>
      <c r="E78" s="108">
        <v>62</v>
      </c>
      <c r="F78" s="445" t="s">
        <v>201</v>
      </c>
    </row>
    <row r="79" spans="1:6" ht="16.5" customHeight="1">
      <c r="A79" s="444" t="s">
        <v>234</v>
      </c>
      <c r="B79" s="125">
        <v>2</v>
      </c>
      <c r="C79" s="230">
        <v>0</v>
      </c>
      <c r="D79" s="125">
        <v>133</v>
      </c>
      <c r="E79" s="108">
        <v>0</v>
      </c>
      <c r="F79" s="446"/>
    </row>
    <row r="80" spans="1:6" ht="16.5" customHeight="1">
      <c r="A80" s="444" t="s">
        <v>235</v>
      </c>
      <c r="B80" s="125">
        <v>4</v>
      </c>
      <c r="C80" s="230">
        <v>2</v>
      </c>
      <c r="D80" s="125">
        <v>550</v>
      </c>
      <c r="E80" s="108">
        <v>280</v>
      </c>
      <c r="F80" s="445" t="s">
        <v>226</v>
      </c>
    </row>
    <row r="81" spans="1:6" ht="16.5" customHeight="1">
      <c r="A81" s="444" t="s">
        <v>225</v>
      </c>
      <c r="B81" s="125">
        <v>4</v>
      </c>
      <c r="C81" s="230">
        <v>1</v>
      </c>
      <c r="D81" s="125">
        <v>797</v>
      </c>
      <c r="E81" s="108">
        <v>10</v>
      </c>
      <c r="F81" s="445" t="s">
        <v>202</v>
      </c>
    </row>
    <row r="82" spans="1:6" ht="16.5" customHeight="1" thickBot="1">
      <c r="A82" s="444" t="s">
        <v>224</v>
      </c>
      <c r="B82" s="125">
        <v>5</v>
      </c>
      <c r="C82" s="230">
        <v>2</v>
      </c>
      <c r="D82" s="125">
        <v>1211</v>
      </c>
      <c r="E82" s="108">
        <v>88</v>
      </c>
      <c r="F82" s="445" t="s">
        <v>229</v>
      </c>
    </row>
    <row r="83" spans="1:6" ht="16.5" customHeight="1" thickBot="1">
      <c r="A83" s="443" t="s">
        <v>303</v>
      </c>
      <c r="B83" s="128">
        <f>SUM(B84:B95)</f>
        <v>60</v>
      </c>
      <c r="C83" s="229">
        <f>SUM(C84:C95)</f>
        <v>13</v>
      </c>
      <c r="D83" s="128">
        <f>SUM(D84:D95)</f>
        <v>27246</v>
      </c>
      <c r="E83" s="129">
        <f>SUM(E84:E95)</f>
        <v>893</v>
      </c>
      <c r="F83" s="129"/>
    </row>
    <row r="84" spans="1:6" ht="16.5" customHeight="1" thickTop="1">
      <c r="A84" s="444" t="s">
        <v>214</v>
      </c>
      <c r="B84" s="125">
        <v>7</v>
      </c>
      <c r="C84" s="230">
        <v>3</v>
      </c>
      <c r="D84" s="125">
        <v>1061</v>
      </c>
      <c r="E84" s="108">
        <v>210</v>
      </c>
      <c r="F84" s="445" t="s">
        <v>227</v>
      </c>
    </row>
    <row r="85" spans="1:6" ht="16.5" customHeight="1">
      <c r="A85" s="444" t="s">
        <v>215</v>
      </c>
      <c r="B85" s="125">
        <v>8</v>
      </c>
      <c r="C85" s="230">
        <v>1</v>
      </c>
      <c r="D85" s="125">
        <v>7805</v>
      </c>
      <c r="E85" s="108">
        <v>245</v>
      </c>
      <c r="F85" s="445" t="s">
        <v>201</v>
      </c>
    </row>
    <row r="86" spans="1:6" ht="16.5" customHeight="1">
      <c r="A86" s="444" t="s">
        <v>210</v>
      </c>
      <c r="B86" s="125">
        <v>2</v>
      </c>
      <c r="C86" s="230">
        <v>1</v>
      </c>
      <c r="D86" s="125">
        <v>4627</v>
      </c>
      <c r="E86" s="108">
        <v>15</v>
      </c>
      <c r="F86" s="445" t="s">
        <v>186</v>
      </c>
    </row>
    <row r="87" spans="1:6" ht="16.5" customHeight="1">
      <c r="A87" s="444" t="s">
        <v>209</v>
      </c>
      <c r="B87" s="125">
        <v>8</v>
      </c>
      <c r="C87" s="230">
        <v>0</v>
      </c>
      <c r="D87" s="125">
        <v>672</v>
      </c>
      <c r="E87" s="108">
        <v>0</v>
      </c>
      <c r="F87" s="446"/>
    </row>
    <row r="88" spans="1:6" ht="16.5" customHeight="1">
      <c r="A88" s="444" t="s">
        <v>205</v>
      </c>
      <c r="B88" s="125">
        <v>4</v>
      </c>
      <c r="C88" s="230">
        <v>2</v>
      </c>
      <c r="D88" s="125">
        <v>220</v>
      </c>
      <c r="E88" s="108">
        <v>75</v>
      </c>
      <c r="F88" s="445" t="s">
        <v>228</v>
      </c>
    </row>
    <row r="89" spans="1:6" ht="16.5" customHeight="1">
      <c r="A89" s="444" t="s">
        <v>206</v>
      </c>
      <c r="B89" s="125">
        <v>3</v>
      </c>
      <c r="C89" s="230">
        <v>0</v>
      </c>
      <c r="D89" s="125">
        <v>921</v>
      </c>
      <c r="E89" s="108">
        <v>0</v>
      </c>
      <c r="F89" s="446"/>
    </row>
    <row r="90" spans="1:6" ht="16.5" customHeight="1">
      <c r="A90" s="444" t="s">
        <v>207</v>
      </c>
      <c r="B90" s="125">
        <v>3</v>
      </c>
      <c r="C90" s="230">
        <v>1</v>
      </c>
      <c r="D90" s="125">
        <v>135</v>
      </c>
      <c r="E90" s="108">
        <v>15</v>
      </c>
      <c r="F90" s="445" t="s">
        <v>201</v>
      </c>
    </row>
    <row r="91" spans="1:6" ht="16.5" customHeight="1">
      <c r="A91" s="444" t="s">
        <v>208</v>
      </c>
      <c r="B91" s="125">
        <v>5</v>
      </c>
      <c r="C91" s="230">
        <v>1</v>
      </c>
      <c r="D91" s="125">
        <v>380</v>
      </c>
      <c r="E91" s="108">
        <v>43</v>
      </c>
      <c r="F91" s="445" t="s">
        <v>202</v>
      </c>
    </row>
    <row r="92" spans="1:6" ht="16.5" customHeight="1">
      <c r="A92" s="444" t="s">
        <v>140</v>
      </c>
      <c r="B92" s="125">
        <v>7</v>
      </c>
      <c r="C92" s="230">
        <v>2</v>
      </c>
      <c r="D92" s="125">
        <v>411</v>
      </c>
      <c r="E92" s="108">
        <v>130</v>
      </c>
      <c r="F92" s="445" t="s">
        <v>197</v>
      </c>
    </row>
    <row r="93" spans="1:6" ht="16.5" customHeight="1">
      <c r="A93" s="444" t="s">
        <v>67</v>
      </c>
      <c r="B93" s="125">
        <v>5</v>
      </c>
      <c r="C93" s="230">
        <v>2</v>
      </c>
      <c r="D93" s="125">
        <v>8468</v>
      </c>
      <c r="E93" s="108">
        <v>160</v>
      </c>
      <c r="F93" s="445" t="s">
        <v>197</v>
      </c>
    </row>
    <row r="94" spans="1:6" ht="16.5" customHeight="1">
      <c r="A94" s="451" t="s">
        <v>66</v>
      </c>
      <c r="B94" s="125">
        <v>5</v>
      </c>
      <c r="C94" s="230">
        <v>0</v>
      </c>
      <c r="D94" s="125">
        <v>1291</v>
      </c>
      <c r="E94" s="108">
        <v>0</v>
      </c>
      <c r="F94" s="446"/>
    </row>
    <row r="95" spans="1:6" ht="16.5" customHeight="1">
      <c r="A95" s="452" t="s">
        <v>193</v>
      </c>
      <c r="B95" s="379">
        <v>3</v>
      </c>
      <c r="C95" s="453">
        <v>0</v>
      </c>
      <c r="D95" s="379">
        <v>1255</v>
      </c>
      <c r="E95" s="219">
        <v>0</v>
      </c>
      <c r="F95" s="454"/>
    </row>
    <row r="96" spans="1:6" ht="16.5" customHeight="1">
      <c r="A96" s="536" t="s">
        <v>154</v>
      </c>
      <c r="B96" s="536"/>
      <c r="C96" s="536"/>
      <c r="D96" s="536"/>
      <c r="E96" s="536"/>
      <c r="F96" s="536"/>
    </row>
    <row r="97" ht="19.5" customHeight="1"/>
  </sheetData>
  <sheetProtection/>
  <mergeCells count="6">
    <mergeCell ref="A1:F1"/>
    <mergeCell ref="B3:C3"/>
    <mergeCell ref="D3:E3"/>
    <mergeCell ref="A96:F96"/>
    <mergeCell ref="F3:F4"/>
    <mergeCell ref="A3:A4"/>
  </mergeCells>
  <printOptions horizontalCentered="1"/>
  <pageMargins left="0.6692913385826772" right="0.31496062992125984" top="0.71" bottom="0.41" header="0.5118110236220472" footer="0.31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"/>
    </sheetView>
  </sheetViews>
  <sheetFormatPr defaultColWidth="9.00390625" defaultRowHeight="13.5"/>
  <cols>
    <col min="1" max="5" width="24.50390625" style="0" customWidth="1"/>
  </cols>
  <sheetData>
    <row r="1" spans="1:5" ht="33" customHeight="1">
      <c r="A1" s="540" t="s">
        <v>423</v>
      </c>
      <c r="B1" s="540"/>
      <c r="C1" s="540"/>
      <c r="D1" s="540"/>
      <c r="E1" s="540"/>
    </row>
    <row r="2" spans="1:5" ht="19.5" customHeight="1">
      <c r="A2" s="402"/>
      <c r="B2" s="402"/>
      <c r="C2" s="402"/>
      <c r="D2" s="402"/>
      <c r="E2" s="402"/>
    </row>
    <row r="3" spans="1:5" ht="43.5" customHeight="1">
      <c r="A3" s="411" t="s">
        <v>373</v>
      </c>
      <c r="B3" s="411" t="s">
        <v>418</v>
      </c>
      <c r="C3" s="411" t="s">
        <v>374</v>
      </c>
      <c r="D3" s="412" t="s">
        <v>375</v>
      </c>
      <c r="E3" s="413" t="s">
        <v>376</v>
      </c>
    </row>
    <row r="4" spans="1:5" ht="24" customHeight="1">
      <c r="A4" s="414" t="s">
        <v>379</v>
      </c>
      <c r="B4" s="415">
        <v>39465</v>
      </c>
      <c r="C4" s="416" t="s">
        <v>380</v>
      </c>
      <c r="D4" s="403">
        <v>2.1</v>
      </c>
      <c r="E4" s="404">
        <v>0.8</v>
      </c>
    </row>
    <row r="5" spans="1:5" ht="24" customHeight="1">
      <c r="A5" s="414"/>
      <c r="B5" s="415">
        <v>39519</v>
      </c>
      <c r="C5" s="416" t="s">
        <v>381</v>
      </c>
      <c r="D5" s="403">
        <v>2.1</v>
      </c>
      <c r="E5" s="404">
        <v>0.7</v>
      </c>
    </row>
    <row r="6" spans="1:5" ht="24" customHeight="1">
      <c r="A6" s="414"/>
      <c r="B6" s="417">
        <v>39548</v>
      </c>
      <c r="C6" s="418">
        <v>1.95</v>
      </c>
      <c r="D6" s="403">
        <v>2.1</v>
      </c>
      <c r="E6" s="405">
        <v>0.8</v>
      </c>
    </row>
    <row r="7" spans="1:5" ht="24" customHeight="1">
      <c r="A7" s="414"/>
      <c r="B7" s="417">
        <v>39584</v>
      </c>
      <c r="C7" s="418">
        <v>2.15</v>
      </c>
      <c r="D7" s="403">
        <v>2.4</v>
      </c>
      <c r="E7" s="406" t="s">
        <v>382</v>
      </c>
    </row>
    <row r="8" spans="1:5" ht="24" customHeight="1">
      <c r="A8" s="414"/>
      <c r="B8" s="417">
        <v>39610</v>
      </c>
      <c r="C8" s="418">
        <v>2.35</v>
      </c>
      <c r="D8" s="403">
        <v>2.45</v>
      </c>
      <c r="E8" s="406" t="s">
        <v>383</v>
      </c>
    </row>
    <row r="9" spans="1:5" ht="24" customHeight="1">
      <c r="A9" s="414"/>
      <c r="B9" s="417">
        <v>39640</v>
      </c>
      <c r="C9" s="418">
        <v>2.25</v>
      </c>
      <c r="D9" s="403">
        <v>2.4</v>
      </c>
      <c r="E9" s="406" t="s">
        <v>384</v>
      </c>
    </row>
    <row r="10" spans="1:5" ht="24" customHeight="1">
      <c r="A10" s="414"/>
      <c r="B10" s="417">
        <v>39673</v>
      </c>
      <c r="C10" s="418">
        <v>2.15</v>
      </c>
      <c r="D10" s="403">
        <v>2.25</v>
      </c>
      <c r="E10" s="406" t="s">
        <v>382</v>
      </c>
    </row>
    <row r="11" spans="1:5" ht="24" customHeight="1">
      <c r="A11" s="414"/>
      <c r="B11" s="417">
        <v>39701</v>
      </c>
      <c r="C11" s="418">
        <v>2.15</v>
      </c>
      <c r="D11" s="403">
        <v>2.3</v>
      </c>
      <c r="E11" s="406" t="s">
        <v>385</v>
      </c>
    </row>
    <row r="12" spans="1:5" ht="24" customHeight="1">
      <c r="A12" s="414"/>
      <c r="B12" s="417">
        <v>39731</v>
      </c>
      <c r="C12" s="418">
        <v>2.15</v>
      </c>
      <c r="D12" s="403">
        <v>2.35</v>
      </c>
      <c r="E12" s="407" t="s">
        <v>378</v>
      </c>
    </row>
    <row r="13" spans="1:5" ht="24" customHeight="1">
      <c r="A13" s="414"/>
      <c r="B13" s="417">
        <v>39765</v>
      </c>
      <c r="C13" s="418">
        <v>2.15</v>
      </c>
      <c r="D13" s="403">
        <v>2.4</v>
      </c>
      <c r="E13" s="406" t="s">
        <v>386</v>
      </c>
    </row>
    <row r="14" spans="1:5" ht="24" customHeight="1">
      <c r="A14" s="414"/>
      <c r="B14" s="417">
        <v>39792</v>
      </c>
      <c r="C14" s="418">
        <v>2.2</v>
      </c>
      <c r="D14" s="408" t="s">
        <v>378</v>
      </c>
      <c r="E14" s="407" t="s">
        <v>378</v>
      </c>
    </row>
    <row r="15" spans="1:5" ht="24" customHeight="1">
      <c r="A15" s="414"/>
      <c r="B15" s="417">
        <v>39832</v>
      </c>
      <c r="C15" s="419" t="s">
        <v>387</v>
      </c>
      <c r="D15" s="403">
        <v>2.25</v>
      </c>
      <c r="E15" s="407">
        <v>0.6</v>
      </c>
    </row>
    <row r="16" spans="1:5" ht="24" customHeight="1">
      <c r="A16" s="414"/>
      <c r="B16" s="417">
        <v>39856</v>
      </c>
      <c r="C16" s="419" t="s">
        <v>388</v>
      </c>
      <c r="D16" s="408" t="s">
        <v>378</v>
      </c>
      <c r="E16" s="407">
        <v>0.7</v>
      </c>
    </row>
    <row r="17" spans="1:5" ht="24" customHeight="1">
      <c r="A17" s="414"/>
      <c r="B17" s="417">
        <v>39883</v>
      </c>
      <c r="C17" s="419" t="s">
        <v>387</v>
      </c>
      <c r="D17" s="408" t="s">
        <v>378</v>
      </c>
      <c r="E17" s="407">
        <v>0.6</v>
      </c>
    </row>
    <row r="18" spans="1:5" ht="24" customHeight="1">
      <c r="A18" s="414" t="s">
        <v>389</v>
      </c>
      <c r="B18" s="417">
        <v>39913</v>
      </c>
      <c r="C18" s="419" t="s">
        <v>388</v>
      </c>
      <c r="D18" s="408" t="s">
        <v>390</v>
      </c>
      <c r="E18" s="407">
        <v>0.7</v>
      </c>
    </row>
    <row r="19" spans="1:5" ht="24" customHeight="1">
      <c r="A19" s="414"/>
      <c r="B19" s="417">
        <v>39951</v>
      </c>
      <c r="C19" s="419" t="s">
        <v>388</v>
      </c>
      <c r="D19" s="408" t="s">
        <v>388</v>
      </c>
      <c r="E19" s="407">
        <v>0.7</v>
      </c>
    </row>
    <row r="20" spans="1:5" ht="24" customHeight="1">
      <c r="A20" s="414"/>
      <c r="B20" s="417">
        <v>39974</v>
      </c>
      <c r="C20" s="419" t="s">
        <v>387</v>
      </c>
      <c r="D20" s="407" t="s">
        <v>378</v>
      </c>
      <c r="E20" s="407">
        <v>0.6</v>
      </c>
    </row>
    <row r="21" spans="1:5" ht="24" customHeight="1">
      <c r="A21" s="414"/>
      <c r="B21" s="417">
        <v>40004</v>
      </c>
      <c r="C21" s="419" t="s">
        <v>391</v>
      </c>
      <c r="D21" s="407">
        <v>1.9</v>
      </c>
      <c r="E21" s="407">
        <v>0.5</v>
      </c>
    </row>
    <row r="22" spans="1:5" ht="24" customHeight="1">
      <c r="A22" s="414"/>
      <c r="B22" s="417">
        <v>40101</v>
      </c>
      <c r="C22" s="419" t="s">
        <v>392</v>
      </c>
      <c r="D22" s="407">
        <v>1.7</v>
      </c>
      <c r="E22" s="407" t="s">
        <v>378</v>
      </c>
    </row>
    <row r="23" spans="1:5" ht="24" customHeight="1">
      <c r="A23" s="414"/>
      <c r="B23" s="417">
        <v>40156</v>
      </c>
      <c r="C23" s="419" t="s">
        <v>393</v>
      </c>
      <c r="D23" s="407">
        <v>1.85</v>
      </c>
      <c r="E23" s="407">
        <v>0.4</v>
      </c>
    </row>
    <row r="24" spans="1:5" ht="24" customHeight="1">
      <c r="A24" s="414" t="s">
        <v>394</v>
      </c>
      <c r="B24" s="417">
        <v>40282</v>
      </c>
      <c r="C24" s="419" t="s">
        <v>392</v>
      </c>
      <c r="D24" s="407">
        <v>1.65</v>
      </c>
      <c r="E24" s="407" t="s">
        <v>378</v>
      </c>
    </row>
    <row r="25" spans="1:5" ht="24" customHeight="1">
      <c r="A25" s="414"/>
      <c r="B25" s="417">
        <v>40317</v>
      </c>
      <c r="C25" s="419" t="s">
        <v>393</v>
      </c>
      <c r="D25" s="408">
        <v>1.6</v>
      </c>
      <c r="E25" s="407">
        <v>0.3</v>
      </c>
    </row>
    <row r="26" spans="1:5" ht="24" customHeight="1">
      <c r="A26" s="414"/>
      <c r="B26" s="417">
        <v>40469</v>
      </c>
      <c r="C26" s="419" t="s">
        <v>395</v>
      </c>
      <c r="D26" s="408">
        <v>1.3</v>
      </c>
      <c r="E26" s="407">
        <v>0.2</v>
      </c>
    </row>
    <row r="27" spans="1:5" ht="24" customHeight="1">
      <c r="A27" s="414"/>
      <c r="B27" s="417">
        <v>40493</v>
      </c>
      <c r="C27" s="419" t="s">
        <v>393</v>
      </c>
      <c r="D27" s="408">
        <v>1.4</v>
      </c>
      <c r="E27" s="407">
        <v>0.3</v>
      </c>
    </row>
    <row r="28" spans="1:5" ht="24" customHeight="1">
      <c r="A28" s="414"/>
      <c r="B28" s="417">
        <v>40522</v>
      </c>
      <c r="C28" s="419" t="s">
        <v>392</v>
      </c>
      <c r="D28" s="408">
        <v>1.4</v>
      </c>
      <c r="E28" s="407">
        <v>0.4</v>
      </c>
    </row>
    <row r="29" spans="1:5" ht="24" customHeight="1">
      <c r="A29" s="414" t="s">
        <v>396</v>
      </c>
      <c r="B29" s="417" t="s">
        <v>397</v>
      </c>
      <c r="C29" s="419" t="s">
        <v>393</v>
      </c>
      <c r="D29" s="408">
        <v>1.55</v>
      </c>
      <c r="E29" s="407">
        <v>0.5</v>
      </c>
    </row>
    <row r="30" spans="1:5" ht="24" customHeight="1">
      <c r="A30" s="414"/>
      <c r="B30" s="417">
        <v>40737</v>
      </c>
      <c r="C30" s="419" t="s">
        <v>392</v>
      </c>
      <c r="D30" s="409" t="s">
        <v>398</v>
      </c>
      <c r="E30" s="407">
        <v>0.4</v>
      </c>
    </row>
    <row r="31" spans="1:5" ht="24" customHeight="1">
      <c r="A31" s="414"/>
      <c r="B31" s="417">
        <v>40765</v>
      </c>
      <c r="C31" s="419" t="s">
        <v>393</v>
      </c>
      <c r="D31" s="409">
        <v>1.35</v>
      </c>
      <c r="E31" s="407">
        <v>0.4</v>
      </c>
    </row>
    <row r="32" spans="1:5" ht="24" customHeight="1">
      <c r="A32" s="414" t="s">
        <v>399</v>
      </c>
      <c r="B32" s="417">
        <v>41045</v>
      </c>
      <c r="C32" s="419" t="s">
        <v>395</v>
      </c>
      <c r="D32" s="409">
        <v>1.3</v>
      </c>
      <c r="E32" s="407">
        <v>0.2</v>
      </c>
    </row>
    <row r="33" spans="1:5" ht="24" customHeight="1">
      <c r="A33" s="414" t="s">
        <v>400</v>
      </c>
      <c r="B33" s="417">
        <v>41319</v>
      </c>
      <c r="C33" s="419" t="s">
        <v>401</v>
      </c>
      <c r="D33" s="409">
        <v>1.15</v>
      </c>
      <c r="E33" s="407">
        <v>0.1</v>
      </c>
    </row>
    <row r="34" spans="1:5" ht="24" customHeight="1">
      <c r="A34" s="414"/>
      <c r="B34" s="417">
        <v>41374</v>
      </c>
      <c r="C34" s="419" t="s">
        <v>402</v>
      </c>
      <c r="D34" s="408" t="s">
        <v>403</v>
      </c>
      <c r="E34" s="407" t="s">
        <v>378</v>
      </c>
    </row>
    <row r="35" spans="1:5" ht="24" customHeight="1">
      <c r="A35" s="414"/>
      <c r="B35" s="417">
        <v>41407</v>
      </c>
      <c r="C35" s="419" t="s">
        <v>401</v>
      </c>
      <c r="D35" s="408" t="s">
        <v>404</v>
      </c>
      <c r="E35" s="407">
        <v>0.2</v>
      </c>
    </row>
    <row r="36" spans="1:5" ht="24" customHeight="1">
      <c r="A36" s="414"/>
      <c r="B36" s="417">
        <v>41465</v>
      </c>
      <c r="C36" s="419" t="s">
        <v>395</v>
      </c>
      <c r="D36" s="408" t="s">
        <v>405</v>
      </c>
      <c r="E36" s="407">
        <v>0.3</v>
      </c>
    </row>
    <row r="37" spans="1:5" ht="24" customHeight="1">
      <c r="A37" s="414"/>
      <c r="B37" s="417">
        <v>41528</v>
      </c>
      <c r="C37" s="419" t="s">
        <v>401</v>
      </c>
      <c r="D37" s="408" t="s">
        <v>406</v>
      </c>
      <c r="E37" s="407">
        <v>0.2</v>
      </c>
    </row>
    <row r="38" spans="1:5" ht="24" customHeight="1">
      <c r="A38" s="414"/>
      <c r="B38" s="417">
        <v>41556</v>
      </c>
      <c r="C38" s="419" t="s">
        <v>407</v>
      </c>
      <c r="D38" s="408" t="s">
        <v>378</v>
      </c>
      <c r="E38" s="407" t="s">
        <v>378</v>
      </c>
    </row>
    <row r="39" spans="1:5" ht="24" customHeight="1">
      <c r="A39" s="414" t="s">
        <v>408</v>
      </c>
      <c r="B39" s="417">
        <v>41738</v>
      </c>
      <c r="C39" s="419" t="s">
        <v>409</v>
      </c>
      <c r="D39" s="408" t="s">
        <v>403</v>
      </c>
      <c r="E39" s="407" t="s">
        <v>378</v>
      </c>
    </row>
    <row r="40" spans="1:5" ht="24" customHeight="1">
      <c r="A40" s="414"/>
      <c r="B40" s="417">
        <v>41922</v>
      </c>
      <c r="C40" s="419" t="s">
        <v>405</v>
      </c>
      <c r="D40" s="408" t="s">
        <v>410</v>
      </c>
      <c r="E40" s="407">
        <v>0.1</v>
      </c>
    </row>
    <row r="41" spans="1:5" ht="24" customHeight="1">
      <c r="A41" s="414" t="s">
        <v>411</v>
      </c>
      <c r="B41" s="417">
        <v>42095</v>
      </c>
      <c r="C41" s="419" t="s">
        <v>404</v>
      </c>
      <c r="D41" s="408" t="s">
        <v>378</v>
      </c>
      <c r="E41" s="407" t="s">
        <v>378</v>
      </c>
    </row>
    <row r="42" spans="1:5" ht="24" customHeight="1">
      <c r="A42" s="414"/>
      <c r="B42" s="417">
        <v>42286</v>
      </c>
      <c r="C42" s="419" t="s">
        <v>410</v>
      </c>
      <c r="D42" s="408" t="s">
        <v>412</v>
      </c>
      <c r="E42" s="407" t="s">
        <v>378</v>
      </c>
    </row>
    <row r="43" spans="1:5" ht="24" customHeight="1">
      <c r="A43" s="414"/>
      <c r="B43" s="417">
        <v>42410</v>
      </c>
      <c r="C43" s="420" t="s">
        <v>410</v>
      </c>
      <c r="D43" s="410">
        <v>1</v>
      </c>
      <c r="E43" s="407" t="s">
        <v>378</v>
      </c>
    </row>
    <row r="44" spans="1:5" ht="24" customHeight="1">
      <c r="A44" s="414"/>
      <c r="B44" s="417">
        <v>42439</v>
      </c>
      <c r="C44" s="420" t="s">
        <v>410</v>
      </c>
      <c r="D44" s="408" t="s">
        <v>413</v>
      </c>
      <c r="E44" s="407" t="s">
        <v>378</v>
      </c>
    </row>
    <row r="45" spans="1:5" ht="24" customHeight="1">
      <c r="A45" s="414" t="s">
        <v>414</v>
      </c>
      <c r="B45" s="417">
        <v>42473</v>
      </c>
      <c r="C45" s="420" t="s">
        <v>406</v>
      </c>
      <c r="D45" s="408" t="s">
        <v>377</v>
      </c>
      <c r="E45" s="407" t="s">
        <v>378</v>
      </c>
    </row>
    <row r="46" spans="1:5" ht="24" customHeight="1">
      <c r="A46" s="399" t="s">
        <v>415</v>
      </c>
      <c r="B46" s="399"/>
      <c r="C46" s="399"/>
      <c r="D46" s="400"/>
      <c r="E46" s="399"/>
    </row>
    <row r="47" spans="1:5" ht="24" customHeight="1">
      <c r="A47" s="401" t="s">
        <v>416</v>
      </c>
      <c r="B47" s="401"/>
      <c r="C47" s="401"/>
      <c r="D47" s="541" t="s">
        <v>421</v>
      </c>
      <c r="E47" s="541"/>
    </row>
  </sheetData>
  <sheetProtection/>
  <mergeCells count="2">
    <mergeCell ref="A1:E1"/>
    <mergeCell ref="D47:E47"/>
  </mergeCells>
  <printOptions/>
  <pageMargins left="1.1811023622047245" right="0.7874015748031497" top="0.5905511811023623" bottom="0.1968503937007874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48">
      <selection activeCell="F63" sqref="F63"/>
    </sheetView>
  </sheetViews>
  <sheetFormatPr defaultColWidth="9.00390625" defaultRowHeight="13.5"/>
  <cols>
    <col min="1" max="1" width="17.375" style="232" customWidth="1"/>
    <col min="2" max="2" width="11.00390625" style="0" customWidth="1"/>
    <col min="3" max="3" width="13.75390625" style="0" customWidth="1"/>
    <col min="4" max="4" width="11.75390625" style="0" customWidth="1"/>
    <col min="5" max="5" width="10.875" style="0" customWidth="1"/>
    <col min="6" max="6" width="13.75390625" style="34" customWidth="1"/>
    <col min="7" max="7" width="11.75390625" style="37" customWidth="1"/>
    <col min="8" max="8" width="10.875" style="0" customWidth="1"/>
    <col min="9" max="9" width="13.75390625" style="0" customWidth="1"/>
    <col min="10" max="10" width="11.75390625" style="0" customWidth="1"/>
    <col min="11" max="11" width="11.25390625" style="0" customWidth="1"/>
    <col min="12" max="12" width="11.625" style="0" customWidth="1"/>
    <col min="13" max="13" width="12.00390625" style="0" customWidth="1"/>
  </cols>
  <sheetData>
    <row r="1" spans="1:10" ht="28.5" customHeight="1">
      <c r="A1" s="468" t="s">
        <v>62</v>
      </c>
      <c r="B1" s="468"/>
      <c r="C1" s="468"/>
      <c r="D1" s="468"/>
      <c r="E1" s="468"/>
      <c r="F1" s="468"/>
      <c r="G1" s="468"/>
      <c r="H1" s="468"/>
      <c r="I1" s="468"/>
      <c r="J1" s="468"/>
    </row>
    <row r="2" spans="9:10" ht="19.5" customHeight="1">
      <c r="I2" s="33" t="s">
        <v>69</v>
      </c>
      <c r="J2" s="33"/>
    </row>
    <row r="3" spans="1:10" ht="19.5" customHeight="1">
      <c r="A3" s="272" t="s">
        <v>34</v>
      </c>
      <c r="B3" s="542" t="s">
        <v>137</v>
      </c>
      <c r="C3" s="542"/>
      <c r="D3" s="543"/>
      <c r="E3" s="544" t="s">
        <v>61</v>
      </c>
      <c r="F3" s="542"/>
      <c r="G3" s="543"/>
      <c r="H3" s="544" t="s">
        <v>362</v>
      </c>
      <c r="I3" s="542"/>
      <c r="J3" s="543"/>
    </row>
    <row r="4" spans="1:10" ht="19.5" customHeight="1" thickBot="1">
      <c r="A4" s="273" t="s">
        <v>35</v>
      </c>
      <c r="B4" s="161" t="s">
        <v>59</v>
      </c>
      <c r="C4" s="162" t="s">
        <v>60</v>
      </c>
      <c r="D4" s="163" t="s">
        <v>68</v>
      </c>
      <c r="E4" s="164" t="s">
        <v>59</v>
      </c>
      <c r="F4" s="162" t="s">
        <v>60</v>
      </c>
      <c r="G4" s="165" t="s">
        <v>68</v>
      </c>
      <c r="H4" s="164" t="s">
        <v>59</v>
      </c>
      <c r="I4" s="166" t="s">
        <v>60</v>
      </c>
      <c r="J4" s="161" t="s">
        <v>68</v>
      </c>
    </row>
    <row r="5" spans="1:10" ht="19.5" customHeight="1" thickTop="1">
      <c r="A5" s="262" t="s">
        <v>298</v>
      </c>
      <c r="B5" s="123">
        <v>95</v>
      </c>
      <c r="C5" s="121">
        <v>1187000</v>
      </c>
      <c r="D5" s="122">
        <v>70.29</v>
      </c>
      <c r="E5" s="78">
        <v>3167</v>
      </c>
      <c r="F5" s="121">
        <v>38510226</v>
      </c>
      <c r="G5" s="79">
        <v>91.62</v>
      </c>
      <c r="H5" s="123">
        <v>78</v>
      </c>
      <c r="I5" s="156">
        <v>1035695</v>
      </c>
      <c r="J5" s="79">
        <v>158.49</v>
      </c>
    </row>
    <row r="6" spans="1:10" ht="19.5" customHeight="1">
      <c r="A6" s="262" t="s">
        <v>297</v>
      </c>
      <c r="B6" s="123">
        <v>53</v>
      </c>
      <c r="C6" s="121">
        <v>755520</v>
      </c>
      <c r="D6" s="122">
        <v>126</v>
      </c>
      <c r="E6" s="78">
        <v>3163</v>
      </c>
      <c r="F6" s="121">
        <v>38722144</v>
      </c>
      <c r="G6" s="79">
        <v>91.54</v>
      </c>
      <c r="H6" s="123">
        <v>77</v>
      </c>
      <c r="I6" s="156">
        <v>1031767</v>
      </c>
      <c r="J6" s="79">
        <v>191.9</v>
      </c>
    </row>
    <row r="7" spans="1:10" ht="19.5" customHeight="1">
      <c r="A7" s="262" t="s">
        <v>372</v>
      </c>
      <c r="B7" s="123">
        <v>41</v>
      </c>
      <c r="C7" s="121">
        <v>448370</v>
      </c>
      <c r="D7" s="122">
        <v>73.66</v>
      </c>
      <c r="E7" s="78">
        <v>3176</v>
      </c>
      <c r="F7" s="121">
        <v>39059412</v>
      </c>
      <c r="G7" s="79">
        <v>91.54</v>
      </c>
      <c r="H7" s="123">
        <v>75</v>
      </c>
      <c r="I7" s="156">
        <v>1008089</v>
      </c>
      <c r="J7" s="79">
        <v>211.35</v>
      </c>
    </row>
    <row r="8" spans="1:10" ht="19.5" customHeight="1">
      <c r="A8" s="262" t="s">
        <v>329</v>
      </c>
      <c r="B8" s="123">
        <v>68</v>
      </c>
      <c r="C8" s="121">
        <v>1106660</v>
      </c>
      <c r="D8" s="122">
        <v>90.98</v>
      </c>
      <c r="E8" s="78">
        <v>3192</v>
      </c>
      <c r="F8" s="121">
        <v>39417565</v>
      </c>
      <c r="G8" s="79">
        <v>91.33</v>
      </c>
      <c r="H8" s="123">
        <v>67</v>
      </c>
      <c r="I8" s="156">
        <v>934406</v>
      </c>
      <c r="J8" s="79">
        <v>200.16</v>
      </c>
    </row>
    <row r="9" spans="1:10" ht="19.5" customHeight="1">
      <c r="A9" s="262" t="s">
        <v>330</v>
      </c>
      <c r="B9" s="123">
        <v>71</v>
      </c>
      <c r="C9" s="121">
        <v>1006270</v>
      </c>
      <c r="D9" s="122">
        <v>84.9</v>
      </c>
      <c r="E9" s="78">
        <v>3205</v>
      </c>
      <c r="F9" s="121">
        <v>39697524</v>
      </c>
      <c r="G9" s="79">
        <v>91.6</v>
      </c>
      <c r="H9" s="123">
        <v>61</v>
      </c>
      <c r="I9" s="156">
        <v>888841</v>
      </c>
      <c r="J9" s="79">
        <v>197.63</v>
      </c>
    </row>
    <row r="10" spans="1:10" ht="19.5" customHeight="1">
      <c r="A10" s="262" t="s">
        <v>43</v>
      </c>
      <c r="B10" s="123">
        <v>57</v>
      </c>
      <c r="C10" s="121">
        <v>762230</v>
      </c>
      <c r="D10" s="122">
        <v>168.75</v>
      </c>
      <c r="E10" s="78">
        <v>3221</v>
      </c>
      <c r="F10" s="121">
        <v>39985168</v>
      </c>
      <c r="G10" s="79">
        <v>92.38</v>
      </c>
      <c r="H10" s="123">
        <v>58</v>
      </c>
      <c r="I10" s="156">
        <v>839972</v>
      </c>
      <c r="J10" s="79">
        <v>197.45</v>
      </c>
    </row>
    <row r="11" spans="1:10" ht="19.5" customHeight="1">
      <c r="A11" s="262" t="s">
        <v>337</v>
      </c>
      <c r="B11" s="123">
        <v>88</v>
      </c>
      <c r="C11" s="121">
        <v>1285870</v>
      </c>
      <c r="D11" s="122">
        <v>116.1</v>
      </c>
      <c r="E11" s="78">
        <v>3240</v>
      </c>
      <c r="F11" s="121">
        <v>40031735</v>
      </c>
      <c r="G11" s="79">
        <v>91.62</v>
      </c>
      <c r="H11" s="123">
        <v>53</v>
      </c>
      <c r="I11" s="156">
        <v>796568</v>
      </c>
      <c r="J11" s="79">
        <v>193.28</v>
      </c>
    </row>
    <row r="12" spans="1:10" ht="19.5" customHeight="1">
      <c r="A12" s="262" t="s">
        <v>338</v>
      </c>
      <c r="B12" s="123">
        <v>65</v>
      </c>
      <c r="C12" s="121">
        <v>1254870</v>
      </c>
      <c r="D12" s="122">
        <v>117.53</v>
      </c>
      <c r="E12" s="78">
        <v>3252</v>
      </c>
      <c r="F12" s="121">
        <v>40359346</v>
      </c>
      <c r="G12" s="79">
        <v>92.04</v>
      </c>
      <c r="H12" s="123">
        <v>46</v>
      </c>
      <c r="I12" s="156">
        <v>705264</v>
      </c>
      <c r="J12" s="79">
        <v>196.98</v>
      </c>
    </row>
    <row r="13" spans="1:10" ht="19.5" customHeight="1">
      <c r="A13" s="262" t="s">
        <v>360</v>
      </c>
      <c r="B13" s="123">
        <v>81</v>
      </c>
      <c r="C13" s="121">
        <v>1140550</v>
      </c>
      <c r="D13" s="122">
        <v>107.92</v>
      </c>
      <c r="E13" s="78">
        <v>3259</v>
      </c>
      <c r="F13" s="121">
        <v>40672379</v>
      </c>
      <c r="G13" s="79">
        <v>91.8</v>
      </c>
      <c r="H13" s="123">
        <v>42</v>
      </c>
      <c r="I13" s="156">
        <v>683349</v>
      </c>
      <c r="J13" s="79">
        <v>259.22</v>
      </c>
    </row>
    <row r="14" spans="1:10" ht="19.5" customHeight="1">
      <c r="A14" s="262" t="s">
        <v>361</v>
      </c>
      <c r="B14" s="123">
        <v>63</v>
      </c>
      <c r="C14" s="121">
        <v>1123660</v>
      </c>
      <c r="D14" s="122">
        <v>142.38</v>
      </c>
      <c r="E14" s="78">
        <v>3291</v>
      </c>
      <c r="F14" s="121">
        <v>41197284</v>
      </c>
      <c r="G14" s="79">
        <v>92.73</v>
      </c>
      <c r="H14" s="123">
        <v>20</v>
      </c>
      <c r="I14" s="156">
        <v>280976</v>
      </c>
      <c r="J14" s="169">
        <v>133.53</v>
      </c>
    </row>
    <row r="15" spans="1:10" ht="19.5" customHeight="1">
      <c r="A15" s="262" t="s">
        <v>340</v>
      </c>
      <c r="B15" s="123">
        <v>58</v>
      </c>
      <c r="C15" s="121">
        <v>893960</v>
      </c>
      <c r="D15" s="122">
        <v>244.62</v>
      </c>
      <c r="E15" s="78">
        <v>3318</v>
      </c>
      <c r="F15" s="121">
        <v>41520533</v>
      </c>
      <c r="G15" s="79">
        <v>92.45</v>
      </c>
      <c r="H15" s="123">
        <v>10</v>
      </c>
      <c r="I15" s="156">
        <v>97987</v>
      </c>
      <c r="J15" s="169">
        <v>181.6</v>
      </c>
    </row>
    <row r="16" spans="1:10" ht="19.5" customHeight="1">
      <c r="A16" s="262" t="s">
        <v>46</v>
      </c>
      <c r="B16" s="123">
        <v>55</v>
      </c>
      <c r="C16" s="121">
        <v>625700</v>
      </c>
      <c r="D16" s="122">
        <v>154.55</v>
      </c>
      <c r="E16" s="78">
        <v>3335</v>
      </c>
      <c r="F16" s="121">
        <v>41872548</v>
      </c>
      <c r="G16" s="79">
        <v>92.7</v>
      </c>
      <c r="H16" s="123">
        <v>3</v>
      </c>
      <c r="I16" s="156">
        <v>32958</v>
      </c>
      <c r="J16" s="169">
        <v>115.19</v>
      </c>
    </row>
    <row r="17" spans="1:10" ht="19.5" customHeight="1">
      <c r="A17" s="262" t="s">
        <v>298</v>
      </c>
      <c r="B17" s="123">
        <v>82</v>
      </c>
      <c r="C17" s="121">
        <v>1688700</v>
      </c>
      <c r="D17" s="122">
        <v>125.51</v>
      </c>
      <c r="E17" s="78">
        <v>3338</v>
      </c>
      <c r="F17" s="121">
        <v>42034526</v>
      </c>
      <c r="G17" s="79">
        <v>92.07</v>
      </c>
      <c r="H17" s="123">
        <v>83</v>
      </c>
      <c r="I17" s="156">
        <v>653496</v>
      </c>
      <c r="J17" s="169">
        <v>100.7</v>
      </c>
    </row>
    <row r="18" spans="1:10" ht="19.5" customHeight="1">
      <c r="A18" s="262" t="s">
        <v>297</v>
      </c>
      <c r="B18" s="123">
        <v>42</v>
      </c>
      <c r="C18" s="121">
        <v>599600</v>
      </c>
      <c r="D18" s="122">
        <v>71.28</v>
      </c>
      <c r="E18" s="78">
        <v>3366</v>
      </c>
      <c r="F18" s="121">
        <v>42299929</v>
      </c>
      <c r="G18" s="79">
        <v>91.77</v>
      </c>
      <c r="H18" s="123">
        <v>75</v>
      </c>
      <c r="I18" s="156">
        <v>537665</v>
      </c>
      <c r="J18" s="169">
        <v>92.31</v>
      </c>
    </row>
    <row r="19" spans="1:10" ht="19.5" customHeight="1">
      <c r="A19" s="262" t="s">
        <v>336</v>
      </c>
      <c r="B19" s="123">
        <v>43</v>
      </c>
      <c r="C19" s="121">
        <v>608680</v>
      </c>
      <c r="D19" s="122">
        <v>181.05</v>
      </c>
      <c r="E19" s="78">
        <v>3391</v>
      </c>
      <c r="F19" s="121">
        <v>42669713</v>
      </c>
      <c r="G19" s="79">
        <v>92.15</v>
      </c>
      <c r="H19" s="123">
        <v>65</v>
      </c>
      <c r="I19" s="156">
        <v>476975</v>
      </c>
      <c r="J19" s="169">
        <v>83.06</v>
      </c>
    </row>
    <row r="20" spans="1:10" ht="19.5" customHeight="1">
      <c r="A20" s="262" t="s">
        <v>329</v>
      </c>
      <c r="B20" s="123">
        <v>91</v>
      </c>
      <c r="C20" s="121">
        <v>1216320</v>
      </c>
      <c r="D20" s="122">
        <v>119.3</v>
      </c>
      <c r="E20" s="78">
        <v>3411</v>
      </c>
      <c r="F20" s="121">
        <v>43157253</v>
      </c>
      <c r="G20" s="79">
        <v>92.38</v>
      </c>
      <c r="H20" s="123">
        <v>61</v>
      </c>
      <c r="I20" s="156">
        <v>466838</v>
      </c>
      <c r="J20" s="169">
        <v>101.45</v>
      </c>
    </row>
    <row r="21" spans="1:10" ht="19.5" customHeight="1">
      <c r="A21" s="262" t="s">
        <v>330</v>
      </c>
      <c r="B21" s="123">
        <v>64</v>
      </c>
      <c r="C21" s="121">
        <v>1185300</v>
      </c>
      <c r="D21" s="122">
        <v>137.2</v>
      </c>
      <c r="E21" s="78">
        <v>3431</v>
      </c>
      <c r="F21" s="121">
        <v>43337954</v>
      </c>
      <c r="G21" s="79">
        <v>92.54</v>
      </c>
      <c r="H21" s="123">
        <v>58</v>
      </c>
      <c r="I21" s="156">
        <v>449758</v>
      </c>
      <c r="J21" s="169">
        <v>109.93</v>
      </c>
    </row>
    <row r="22" spans="1:10" ht="19.5" customHeight="1">
      <c r="A22" s="262" t="s">
        <v>43</v>
      </c>
      <c r="B22" s="123">
        <v>51</v>
      </c>
      <c r="C22" s="121">
        <v>451700</v>
      </c>
      <c r="D22" s="122">
        <v>57.48</v>
      </c>
      <c r="E22" s="78">
        <v>3430</v>
      </c>
      <c r="F22" s="121">
        <v>43284750</v>
      </c>
      <c r="G22" s="79">
        <v>92.04</v>
      </c>
      <c r="H22" s="123">
        <v>55</v>
      </c>
      <c r="I22" s="156">
        <v>425416</v>
      </c>
      <c r="J22" s="169">
        <v>103.98</v>
      </c>
    </row>
    <row r="23" spans="1:10" ht="19.5" customHeight="1">
      <c r="A23" s="262" t="s">
        <v>337</v>
      </c>
      <c r="B23" s="123">
        <v>62</v>
      </c>
      <c r="C23" s="121">
        <v>1017568</v>
      </c>
      <c r="D23" s="122">
        <v>78.73</v>
      </c>
      <c r="E23" s="78">
        <v>3435</v>
      </c>
      <c r="F23" s="121">
        <v>43693040</v>
      </c>
      <c r="G23" s="79">
        <v>91.67</v>
      </c>
      <c r="H23" s="123">
        <v>52</v>
      </c>
      <c r="I23" s="156">
        <v>412142</v>
      </c>
      <c r="J23" s="169">
        <v>113.29</v>
      </c>
    </row>
    <row r="24" spans="1:10" ht="19.5" customHeight="1">
      <c r="A24" s="262" t="s">
        <v>338</v>
      </c>
      <c r="B24" s="123">
        <v>48</v>
      </c>
      <c r="C24" s="121">
        <v>1067700</v>
      </c>
      <c r="D24" s="122">
        <v>69.1</v>
      </c>
      <c r="E24" s="78">
        <v>3463</v>
      </c>
      <c r="F24" s="121">
        <v>43849476</v>
      </c>
      <c r="G24" s="79">
        <v>91.65</v>
      </c>
      <c r="H24" s="123">
        <v>40</v>
      </c>
      <c r="I24" s="156">
        <v>358041</v>
      </c>
      <c r="J24" s="169">
        <v>109.1</v>
      </c>
    </row>
    <row r="25" spans="1:10" ht="19.5" customHeight="1">
      <c r="A25" s="262" t="s">
        <v>49</v>
      </c>
      <c r="B25" s="123">
        <v>74</v>
      </c>
      <c r="C25" s="121">
        <v>1056800</v>
      </c>
      <c r="D25" s="122">
        <v>63.18</v>
      </c>
      <c r="E25" s="78">
        <v>3482</v>
      </c>
      <c r="F25" s="121">
        <v>44305495</v>
      </c>
      <c r="G25" s="79">
        <v>92.46</v>
      </c>
      <c r="H25" s="123">
        <v>30</v>
      </c>
      <c r="I25" s="156">
        <v>265930</v>
      </c>
      <c r="J25" s="169">
        <v>111.21</v>
      </c>
    </row>
    <row r="26" spans="1:10" ht="19.5" customHeight="1">
      <c r="A26" s="262" t="s">
        <v>339</v>
      </c>
      <c r="B26" s="123">
        <v>43</v>
      </c>
      <c r="C26" s="121">
        <v>789200</v>
      </c>
      <c r="D26" s="122">
        <v>69.67</v>
      </c>
      <c r="E26" s="78">
        <v>3480</v>
      </c>
      <c r="F26" s="121">
        <v>44428848</v>
      </c>
      <c r="G26" s="79">
        <v>91.95</v>
      </c>
      <c r="H26" s="123">
        <v>22</v>
      </c>
      <c r="I26" s="156">
        <v>210427</v>
      </c>
      <c r="J26" s="169">
        <v>183.37</v>
      </c>
    </row>
    <row r="27" spans="1:10" ht="19.5" customHeight="1">
      <c r="A27" s="262" t="s">
        <v>340</v>
      </c>
      <c r="B27" s="123">
        <v>42</v>
      </c>
      <c r="C27" s="121">
        <v>365450</v>
      </c>
      <c r="D27" s="294">
        <v>41.8</v>
      </c>
      <c r="E27" s="78">
        <v>3519</v>
      </c>
      <c r="F27" s="121">
        <v>44911616</v>
      </c>
      <c r="G27" s="79">
        <v>91.7</v>
      </c>
      <c r="H27" s="123">
        <v>10</v>
      </c>
      <c r="I27" s="156">
        <v>53958</v>
      </c>
      <c r="J27" s="293">
        <v>86.68</v>
      </c>
    </row>
    <row r="28" spans="1:10" ht="19.5" customHeight="1">
      <c r="A28" s="262" t="s">
        <v>46</v>
      </c>
      <c r="B28" s="123">
        <v>29</v>
      </c>
      <c r="C28" s="121">
        <v>404850</v>
      </c>
      <c r="D28" s="294">
        <v>64.27</v>
      </c>
      <c r="E28" s="78">
        <v>3524</v>
      </c>
      <c r="F28" s="121">
        <v>45171096</v>
      </c>
      <c r="G28" s="79">
        <v>91.5</v>
      </c>
      <c r="H28" s="123">
        <v>6</v>
      </c>
      <c r="I28" s="156">
        <v>28613</v>
      </c>
      <c r="J28" s="293">
        <v>64.26</v>
      </c>
    </row>
    <row r="29" spans="1:10" ht="19.5" customHeight="1">
      <c r="A29" s="262" t="s">
        <v>298</v>
      </c>
      <c r="B29" s="123">
        <v>85</v>
      </c>
      <c r="C29" s="121">
        <v>1345500</v>
      </c>
      <c r="D29" s="122">
        <v>52.06</v>
      </c>
      <c r="E29" s="78">
        <v>3540</v>
      </c>
      <c r="F29" s="121">
        <v>45652756</v>
      </c>
      <c r="G29" s="79"/>
      <c r="H29" s="123">
        <v>58</v>
      </c>
      <c r="I29" s="156">
        <v>648974</v>
      </c>
      <c r="J29" s="169">
        <v>48.48</v>
      </c>
    </row>
    <row r="30" spans="1:10" ht="19.5" customHeight="1">
      <c r="A30" s="262" t="s">
        <v>297</v>
      </c>
      <c r="B30" s="123">
        <v>55</v>
      </c>
      <c r="C30" s="121">
        <v>841150</v>
      </c>
      <c r="D30" s="294">
        <v>120.98</v>
      </c>
      <c r="E30" s="78">
        <v>3544</v>
      </c>
      <c r="F30" s="121">
        <v>46095425</v>
      </c>
      <c r="G30" s="79">
        <v>92.74</v>
      </c>
      <c r="H30" s="123">
        <v>53</v>
      </c>
      <c r="I30" s="156">
        <v>582457</v>
      </c>
      <c r="J30" s="293">
        <v>45.67</v>
      </c>
    </row>
    <row r="31" spans="1:10" ht="19.5" customHeight="1">
      <c r="A31" s="262" t="s">
        <v>341</v>
      </c>
      <c r="B31" s="123">
        <v>34</v>
      </c>
      <c r="C31" s="121">
        <v>336200</v>
      </c>
      <c r="D31" s="294">
        <v>30.55</v>
      </c>
      <c r="E31" s="78">
        <v>3552</v>
      </c>
      <c r="F31" s="121">
        <v>46306230</v>
      </c>
      <c r="G31" s="79">
        <v>92.92</v>
      </c>
      <c r="H31" s="123">
        <v>51</v>
      </c>
      <c r="I31" s="156">
        <v>574243</v>
      </c>
      <c r="J31" s="293">
        <v>45.62</v>
      </c>
    </row>
    <row r="32" spans="1:10" ht="19.5" customHeight="1">
      <c r="A32" s="262" t="s">
        <v>290</v>
      </c>
      <c r="B32" s="123">
        <v>74</v>
      </c>
      <c r="C32" s="121">
        <v>1019570</v>
      </c>
      <c r="D32" s="122">
        <v>62.57</v>
      </c>
      <c r="E32" s="78">
        <v>3575</v>
      </c>
      <c r="F32" s="121">
        <v>46715363</v>
      </c>
      <c r="G32" s="79">
        <v>93.68</v>
      </c>
      <c r="H32" s="123">
        <v>47</v>
      </c>
      <c r="I32" s="156">
        <v>460185</v>
      </c>
      <c r="J32" s="169">
        <v>40.48</v>
      </c>
    </row>
    <row r="33" spans="1:10" ht="19.5" customHeight="1">
      <c r="A33" s="262" t="s">
        <v>291</v>
      </c>
      <c r="B33" s="123">
        <v>59</v>
      </c>
      <c r="C33" s="121">
        <v>863900</v>
      </c>
      <c r="D33" s="294">
        <v>116.37</v>
      </c>
      <c r="E33" s="78">
        <v>3575</v>
      </c>
      <c r="F33" s="121">
        <v>46829949</v>
      </c>
      <c r="G33" s="79">
        <v>93.29</v>
      </c>
      <c r="H33" s="123">
        <v>43</v>
      </c>
      <c r="I33" s="156">
        <v>409121</v>
      </c>
      <c r="J33" s="293">
        <v>46.31</v>
      </c>
    </row>
    <row r="34" spans="1:10" ht="19.5" customHeight="1">
      <c r="A34" s="262" t="s">
        <v>292</v>
      </c>
      <c r="B34" s="123">
        <v>69</v>
      </c>
      <c r="C34" s="121">
        <v>785790</v>
      </c>
      <c r="D34" s="294">
        <v>147.47</v>
      </c>
      <c r="E34" s="78">
        <v>3577</v>
      </c>
      <c r="F34" s="121">
        <v>47028313</v>
      </c>
      <c r="G34" s="79">
        <v>92.72</v>
      </c>
      <c r="H34" s="123">
        <v>43</v>
      </c>
      <c r="I34" s="156">
        <v>409121</v>
      </c>
      <c r="J34" s="293">
        <v>69.82</v>
      </c>
    </row>
    <row r="35" spans="1:10" ht="19.5" customHeight="1">
      <c r="A35" s="262" t="s">
        <v>275</v>
      </c>
      <c r="B35" s="123">
        <v>95</v>
      </c>
      <c r="C35" s="121">
        <v>1406760</v>
      </c>
      <c r="D35" s="122">
        <v>123.64</v>
      </c>
      <c r="E35" s="78">
        <v>3598</v>
      </c>
      <c r="F35" s="121">
        <v>47664903</v>
      </c>
      <c r="G35" s="79">
        <v>93.48</v>
      </c>
      <c r="H35" s="123">
        <v>34</v>
      </c>
      <c r="I35" s="156">
        <v>363804</v>
      </c>
      <c r="J35" s="169">
        <v>69.89</v>
      </c>
    </row>
    <row r="36" spans="1:10" ht="19.5" customHeight="1">
      <c r="A36" s="262" t="s">
        <v>276</v>
      </c>
      <c r="B36" s="123">
        <v>74</v>
      </c>
      <c r="C36" s="121">
        <v>1545200</v>
      </c>
      <c r="D36" s="122">
        <v>105.63</v>
      </c>
      <c r="E36" s="78">
        <v>3612</v>
      </c>
      <c r="F36" s="121">
        <v>47845527</v>
      </c>
      <c r="G36" s="79">
        <v>93.5</v>
      </c>
      <c r="H36" s="123">
        <v>30</v>
      </c>
      <c r="I36" s="156">
        <v>328177</v>
      </c>
      <c r="J36" s="169">
        <v>121.55</v>
      </c>
    </row>
    <row r="37" spans="1:10" ht="19.5" customHeight="1">
      <c r="A37" s="262" t="s">
        <v>277</v>
      </c>
      <c r="B37" s="123">
        <v>89</v>
      </c>
      <c r="C37" s="121">
        <v>1672580</v>
      </c>
      <c r="D37" s="122">
        <v>173.22</v>
      </c>
      <c r="E37" s="78">
        <v>3636</v>
      </c>
      <c r="F37" s="121">
        <v>47919008</v>
      </c>
      <c r="G37" s="79">
        <v>93.09</v>
      </c>
      <c r="H37" s="123">
        <v>22</v>
      </c>
      <c r="I37" s="156">
        <v>239133</v>
      </c>
      <c r="J37" s="169">
        <v>88.57</v>
      </c>
    </row>
    <row r="38" spans="1:10" ht="19.5" customHeight="1">
      <c r="A38" s="262" t="s">
        <v>194</v>
      </c>
      <c r="B38" s="123">
        <v>72</v>
      </c>
      <c r="C38" s="121">
        <v>1132700</v>
      </c>
      <c r="D38" s="122">
        <v>172.88</v>
      </c>
      <c r="E38" s="78">
        <v>3644</v>
      </c>
      <c r="F38" s="121">
        <v>48317135</v>
      </c>
      <c r="G38" s="79">
        <v>93.08</v>
      </c>
      <c r="H38" s="123">
        <v>13</v>
      </c>
      <c r="I38" s="156">
        <v>114757</v>
      </c>
      <c r="J38" s="169">
        <v>44.6</v>
      </c>
    </row>
    <row r="39" spans="1:10" ht="19.5" customHeight="1">
      <c r="A39" s="262" t="s">
        <v>4</v>
      </c>
      <c r="B39" s="123">
        <v>63</v>
      </c>
      <c r="C39" s="121">
        <v>874300</v>
      </c>
      <c r="D39" s="122">
        <v>146.42</v>
      </c>
      <c r="E39" s="78">
        <v>3676</v>
      </c>
      <c r="F39" s="121">
        <v>48975939</v>
      </c>
      <c r="G39" s="79">
        <v>93.5</v>
      </c>
      <c r="H39" s="123">
        <v>7</v>
      </c>
      <c r="I39" s="156">
        <v>62250</v>
      </c>
      <c r="J39" s="169">
        <v>32.71</v>
      </c>
    </row>
    <row r="40" spans="1:10" ht="19.5" customHeight="1">
      <c r="A40" s="262" t="s">
        <v>223</v>
      </c>
      <c r="B40" s="123">
        <v>71</v>
      </c>
      <c r="C40" s="121">
        <v>629950</v>
      </c>
      <c r="D40" s="122">
        <v>138.39</v>
      </c>
      <c r="E40" s="78">
        <v>3682</v>
      </c>
      <c r="F40" s="121">
        <v>49369026</v>
      </c>
      <c r="G40" s="79">
        <v>93.26</v>
      </c>
      <c r="H40" s="123">
        <v>4</v>
      </c>
      <c r="I40" s="156">
        <v>44529</v>
      </c>
      <c r="J40" s="169">
        <v>38.32</v>
      </c>
    </row>
    <row r="41" spans="1:10" ht="19.5" customHeight="1">
      <c r="A41" s="262" t="s">
        <v>298</v>
      </c>
      <c r="B41" s="123">
        <v>127</v>
      </c>
      <c r="C41" s="121">
        <v>2584700</v>
      </c>
      <c r="D41" s="122">
        <v>104.41</v>
      </c>
      <c r="E41" s="78">
        <v>3692</v>
      </c>
      <c r="F41" s="121">
        <v>49691065</v>
      </c>
      <c r="G41" s="79">
        <v>94.03</v>
      </c>
      <c r="H41" s="123">
        <v>96</v>
      </c>
      <c r="I41" s="156">
        <v>1338539</v>
      </c>
      <c r="J41" s="169">
        <v>118.05</v>
      </c>
    </row>
    <row r="42" spans="1:10" ht="19.5" customHeight="1">
      <c r="A42" s="262" t="s">
        <v>297</v>
      </c>
      <c r="B42" s="123">
        <v>61</v>
      </c>
      <c r="C42" s="121">
        <v>695290</v>
      </c>
      <c r="D42" s="122">
        <v>141.98</v>
      </c>
      <c r="E42" s="78">
        <v>3678</v>
      </c>
      <c r="F42" s="121">
        <v>49704205</v>
      </c>
      <c r="G42" s="79">
        <v>92.6</v>
      </c>
      <c r="H42" s="123">
        <v>89</v>
      </c>
      <c r="I42" s="156">
        <v>1275222</v>
      </c>
      <c r="J42" s="169">
        <v>127.31</v>
      </c>
    </row>
    <row r="43" spans="1:10" ht="19.5" customHeight="1">
      <c r="A43" s="262" t="s">
        <v>296</v>
      </c>
      <c r="B43" s="123">
        <v>50</v>
      </c>
      <c r="C43" s="121">
        <v>1100500</v>
      </c>
      <c r="D43" s="122">
        <v>159.03</v>
      </c>
      <c r="E43" s="78">
        <v>3672</v>
      </c>
      <c r="F43" s="121">
        <v>49835241</v>
      </c>
      <c r="G43" s="79">
        <v>92.18</v>
      </c>
      <c r="H43" s="123">
        <v>86</v>
      </c>
      <c r="I43" s="156">
        <v>1258857</v>
      </c>
      <c r="J43" s="169">
        <v>133.2</v>
      </c>
    </row>
    <row r="44" spans="1:10" ht="19.5" customHeight="1">
      <c r="A44" s="262" t="s">
        <v>290</v>
      </c>
      <c r="B44" s="123">
        <v>113</v>
      </c>
      <c r="C44" s="121">
        <v>1629500</v>
      </c>
      <c r="D44" s="122">
        <v>214.8</v>
      </c>
      <c r="E44" s="78">
        <v>3672</v>
      </c>
      <c r="F44" s="121">
        <v>49868488</v>
      </c>
      <c r="G44" s="79">
        <v>91.54</v>
      </c>
      <c r="H44" s="123">
        <v>80</v>
      </c>
      <c r="I44" s="156">
        <v>1136842</v>
      </c>
      <c r="J44" s="169">
        <v>124.19</v>
      </c>
    </row>
    <row r="45" spans="1:10" ht="19.5" customHeight="1">
      <c r="A45" s="262" t="s">
        <v>291</v>
      </c>
      <c r="B45" s="123">
        <v>91</v>
      </c>
      <c r="C45" s="121">
        <v>742400</v>
      </c>
      <c r="D45" s="122">
        <v>76.68</v>
      </c>
      <c r="E45" s="78">
        <v>3673</v>
      </c>
      <c r="F45" s="121">
        <v>50200308</v>
      </c>
      <c r="G45" s="79">
        <v>92.08</v>
      </c>
      <c r="H45" s="123">
        <v>62</v>
      </c>
      <c r="I45" s="156">
        <v>883471</v>
      </c>
      <c r="J45" s="169">
        <v>97.1</v>
      </c>
    </row>
    <row r="46" spans="1:10" ht="19.5" customHeight="1">
      <c r="A46" s="262" t="s">
        <v>292</v>
      </c>
      <c r="B46" s="123">
        <v>60</v>
      </c>
      <c r="C46" s="121">
        <v>532850</v>
      </c>
      <c r="D46" s="122">
        <v>72.64</v>
      </c>
      <c r="E46" s="78">
        <v>3678</v>
      </c>
      <c r="F46" s="121">
        <v>50719205</v>
      </c>
      <c r="G46" s="79">
        <v>92.26</v>
      </c>
      <c r="H46" s="123">
        <v>49</v>
      </c>
      <c r="I46" s="156">
        <v>585934</v>
      </c>
      <c r="J46" s="169">
        <v>70.21</v>
      </c>
    </row>
    <row r="47" spans="1:10" ht="19.5" customHeight="1">
      <c r="A47" s="262" t="s">
        <v>275</v>
      </c>
      <c r="B47" s="123">
        <v>93</v>
      </c>
      <c r="C47" s="121">
        <v>1137780</v>
      </c>
      <c r="D47" s="122">
        <v>45.16</v>
      </c>
      <c r="E47" s="78">
        <v>3678</v>
      </c>
      <c r="F47" s="121">
        <v>50991148</v>
      </c>
      <c r="G47" s="79">
        <v>92.45</v>
      </c>
      <c r="H47" s="123">
        <v>42</v>
      </c>
      <c r="I47" s="156">
        <v>520513</v>
      </c>
      <c r="J47" s="169">
        <v>90.09</v>
      </c>
    </row>
    <row r="48" spans="1:10" ht="19.5" customHeight="1">
      <c r="A48" s="262" t="s">
        <v>276</v>
      </c>
      <c r="B48" s="123">
        <v>118</v>
      </c>
      <c r="C48" s="121">
        <v>1462800</v>
      </c>
      <c r="D48" s="122">
        <v>66.19</v>
      </c>
      <c r="E48" s="78">
        <v>3677</v>
      </c>
      <c r="F48" s="121">
        <v>51173249</v>
      </c>
      <c r="G48" s="79">
        <v>93.14</v>
      </c>
      <c r="H48" s="123">
        <v>34</v>
      </c>
      <c r="I48" s="156">
        <v>270004</v>
      </c>
      <c r="J48" s="169">
        <v>56.02</v>
      </c>
    </row>
    <row r="49" spans="1:10" ht="19.5" customHeight="1">
      <c r="A49" s="262" t="s">
        <v>277</v>
      </c>
      <c r="B49" s="123">
        <v>56</v>
      </c>
      <c r="C49" s="121">
        <v>965600</v>
      </c>
      <c r="D49" s="122">
        <v>47.44</v>
      </c>
      <c r="E49" s="78">
        <v>3633</v>
      </c>
      <c r="F49" s="121">
        <v>51474684</v>
      </c>
      <c r="G49" s="79">
        <v>93.88</v>
      </c>
      <c r="H49" s="123">
        <v>34</v>
      </c>
      <c r="I49" s="156">
        <v>270004</v>
      </c>
      <c r="J49" s="169">
        <v>57.43</v>
      </c>
    </row>
    <row r="50" spans="1:10" ht="19.5" customHeight="1">
      <c r="A50" s="262" t="s">
        <v>194</v>
      </c>
      <c r="B50" s="123">
        <v>47</v>
      </c>
      <c r="C50" s="121">
        <v>655200</v>
      </c>
      <c r="D50" s="122">
        <v>33.05</v>
      </c>
      <c r="E50" s="78">
        <v>3665</v>
      </c>
      <c r="F50" s="121">
        <v>51910289</v>
      </c>
      <c r="G50" s="79">
        <v>94.17</v>
      </c>
      <c r="H50" s="123">
        <v>30</v>
      </c>
      <c r="I50" s="156">
        <v>257297</v>
      </c>
      <c r="J50" s="169">
        <v>643.39</v>
      </c>
    </row>
    <row r="51" spans="1:10" ht="19.5" customHeight="1">
      <c r="A51" s="262" t="s">
        <v>4</v>
      </c>
      <c r="B51" s="123">
        <v>51</v>
      </c>
      <c r="C51" s="121">
        <v>597100</v>
      </c>
      <c r="D51" s="122">
        <v>64.61</v>
      </c>
      <c r="E51" s="78">
        <v>3675</v>
      </c>
      <c r="F51" s="121">
        <v>52383206</v>
      </c>
      <c r="G51" s="79">
        <v>94.66</v>
      </c>
      <c r="H51" s="123">
        <v>19</v>
      </c>
      <c r="I51" s="156">
        <v>190330</v>
      </c>
      <c r="J51" s="169">
        <v>518.85</v>
      </c>
    </row>
    <row r="52" spans="1:10" ht="19.5" customHeight="1">
      <c r="A52" s="262" t="s">
        <v>223</v>
      </c>
      <c r="B52" s="123">
        <v>38</v>
      </c>
      <c r="C52" s="121">
        <v>455200</v>
      </c>
      <c r="D52" s="122">
        <v>51.35</v>
      </c>
      <c r="E52" s="78">
        <v>3704</v>
      </c>
      <c r="F52" s="121">
        <v>52935599</v>
      </c>
      <c r="G52" s="79">
        <v>95.31</v>
      </c>
      <c r="H52" s="123">
        <v>7</v>
      </c>
      <c r="I52" s="156">
        <v>116197</v>
      </c>
      <c r="J52" s="169" t="s">
        <v>272</v>
      </c>
    </row>
    <row r="53" spans="1:10" ht="19.5" customHeight="1">
      <c r="A53" s="262" t="s">
        <v>268</v>
      </c>
      <c r="B53" s="123">
        <v>115</v>
      </c>
      <c r="C53" s="121">
        <v>2475500</v>
      </c>
      <c r="D53" s="122">
        <v>51.37</v>
      </c>
      <c r="E53" s="78">
        <v>3700</v>
      </c>
      <c r="F53" s="121">
        <v>52847984</v>
      </c>
      <c r="G53" s="79">
        <v>95.72</v>
      </c>
      <c r="H53" s="123">
        <v>83</v>
      </c>
      <c r="I53" s="156">
        <v>1133903</v>
      </c>
      <c r="J53" s="169">
        <v>103.29</v>
      </c>
    </row>
    <row r="54" spans="1:10" ht="19.5" customHeight="1">
      <c r="A54" s="262" t="s">
        <v>249</v>
      </c>
      <c r="B54" s="123">
        <v>46</v>
      </c>
      <c r="C54" s="121">
        <v>489700</v>
      </c>
      <c r="D54" s="122">
        <v>33.95</v>
      </c>
      <c r="E54" s="78">
        <v>3727</v>
      </c>
      <c r="F54" s="121">
        <v>53676410</v>
      </c>
      <c r="G54" s="79">
        <v>97.93</v>
      </c>
      <c r="H54" s="123">
        <v>71</v>
      </c>
      <c r="I54" s="156">
        <v>1001699</v>
      </c>
      <c r="J54" s="169">
        <v>126.21</v>
      </c>
    </row>
    <row r="55" spans="1:10" ht="19.5" customHeight="1">
      <c r="A55" s="455" t="s">
        <v>269</v>
      </c>
      <c r="B55" s="456">
        <v>41</v>
      </c>
      <c r="C55" s="457">
        <v>692000</v>
      </c>
      <c r="D55" s="458">
        <v>56.6</v>
      </c>
      <c r="E55" s="459">
        <v>3739</v>
      </c>
      <c r="F55" s="457">
        <v>54061530</v>
      </c>
      <c r="G55" s="460">
        <v>98.76</v>
      </c>
      <c r="H55" s="456">
        <v>65</v>
      </c>
      <c r="I55" s="461">
        <v>945054</v>
      </c>
      <c r="J55" s="462">
        <v>120.18</v>
      </c>
    </row>
    <row r="56" ht="19.5" customHeight="1">
      <c r="B56" s="232" t="s">
        <v>270</v>
      </c>
    </row>
    <row r="57" ht="19.5" customHeight="1">
      <c r="I57" t="s">
        <v>420</v>
      </c>
    </row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spans="11:12" ht="19.5" customHeight="1">
      <c r="K64" s="30"/>
      <c r="L64" s="28"/>
    </row>
    <row r="65" spans="11:12" ht="19.5" customHeight="1">
      <c r="K65" s="30"/>
      <c r="L65" s="28"/>
    </row>
    <row r="66" spans="11:12" ht="19.5" customHeight="1">
      <c r="K66" s="30"/>
      <c r="L66" s="28"/>
    </row>
    <row r="67" ht="19.5" customHeight="1"/>
  </sheetData>
  <sheetProtection/>
  <mergeCells count="4">
    <mergeCell ref="B3:D3"/>
    <mergeCell ref="H3:J3"/>
    <mergeCell ref="E3:G3"/>
    <mergeCell ref="A1:J1"/>
  </mergeCells>
  <printOptions/>
  <pageMargins left="0.7874015748031497" right="0.7874015748031497" top="0.5118110236220472" bottom="0.3937007874015748" header="0.5118110236220472" footer="0.31496062992125984"/>
  <pageSetup horizontalDpi="600" verticalDpi="6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6">
      <selection activeCell="A1" sqref="A1:E1"/>
    </sheetView>
  </sheetViews>
  <sheetFormatPr defaultColWidth="9.00390625" defaultRowHeight="13.5"/>
  <cols>
    <col min="1" max="2" width="24.75390625" style="0" customWidth="1"/>
    <col min="3" max="5" width="26.25390625" style="0" customWidth="1"/>
  </cols>
  <sheetData>
    <row r="1" spans="1:5" ht="33" customHeight="1">
      <c r="A1" s="468" t="s">
        <v>3</v>
      </c>
      <c r="B1" s="468"/>
      <c r="C1" s="468"/>
      <c r="D1" s="468"/>
      <c r="E1" s="468"/>
    </row>
    <row r="2" spans="1:5" ht="21" customHeight="1">
      <c r="A2" s="7"/>
      <c r="B2" s="7"/>
      <c r="C2" s="7"/>
      <c r="D2" s="7"/>
      <c r="E2" s="7"/>
    </row>
    <row r="3" spans="1:5" ht="21" customHeight="1" thickBot="1">
      <c r="A3" s="74"/>
      <c r="B3" s="274" t="s">
        <v>343</v>
      </c>
      <c r="C3" s="274" t="s">
        <v>316</v>
      </c>
      <c r="D3" s="274" t="s">
        <v>304</v>
      </c>
      <c r="E3" s="274" t="s">
        <v>271</v>
      </c>
    </row>
    <row r="4" spans="1:5" ht="21" customHeight="1" thickTop="1">
      <c r="A4" s="109" t="s">
        <v>7</v>
      </c>
      <c r="B4" s="109">
        <v>62</v>
      </c>
      <c r="C4" s="304">
        <v>59</v>
      </c>
      <c r="D4" s="304">
        <v>80</v>
      </c>
      <c r="E4" s="304">
        <v>77</v>
      </c>
    </row>
    <row r="5" spans="1:5" ht="21" customHeight="1">
      <c r="A5" s="73" t="s">
        <v>4</v>
      </c>
      <c r="B5" s="73">
        <v>66</v>
      </c>
      <c r="C5" s="305">
        <v>53</v>
      </c>
      <c r="D5" s="305">
        <v>94</v>
      </c>
      <c r="E5" s="305">
        <v>88</v>
      </c>
    </row>
    <row r="6" spans="1:5" ht="21" customHeight="1">
      <c r="A6" s="81" t="s">
        <v>5</v>
      </c>
      <c r="B6" s="81">
        <v>64</v>
      </c>
      <c r="C6" s="306">
        <v>66</v>
      </c>
      <c r="D6" s="306">
        <v>90</v>
      </c>
      <c r="E6" s="306">
        <v>84</v>
      </c>
    </row>
    <row r="7" spans="1:5" ht="21" customHeight="1">
      <c r="A7" s="74" t="s">
        <v>6</v>
      </c>
      <c r="B7" s="307">
        <f>SUM(B4:B6)</f>
        <v>192</v>
      </c>
      <c r="C7" s="307">
        <f>SUM(C4:C6)</f>
        <v>178</v>
      </c>
      <c r="D7" s="307">
        <f>SUM(D4:D6)</f>
        <v>264</v>
      </c>
      <c r="E7" s="307">
        <f>SUM(E4:E6)</f>
        <v>249</v>
      </c>
    </row>
    <row r="8" spans="1:5" ht="21" customHeight="1">
      <c r="A8" s="74" t="s">
        <v>72</v>
      </c>
      <c r="B8" s="74">
        <v>91</v>
      </c>
      <c r="C8" s="308">
        <v>63</v>
      </c>
      <c r="D8" s="308">
        <v>87</v>
      </c>
      <c r="E8" s="308">
        <v>76</v>
      </c>
    </row>
    <row r="9" spans="1:5" ht="21" customHeight="1">
      <c r="A9" s="73" t="s">
        <v>73</v>
      </c>
      <c r="B9" s="73">
        <v>69</v>
      </c>
      <c r="C9" s="305">
        <v>62</v>
      </c>
      <c r="D9" s="305">
        <v>73</v>
      </c>
      <c r="E9" s="305">
        <v>86</v>
      </c>
    </row>
    <row r="10" spans="1:5" ht="21" customHeight="1">
      <c r="A10" s="106" t="s">
        <v>74</v>
      </c>
      <c r="B10" s="106">
        <v>63</v>
      </c>
      <c r="C10" s="309">
        <v>72</v>
      </c>
      <c r="D10" s="309">
        <v>90</v>
      </c>
      <c r="E10" s="309">
        <v>64</v>
      </c>
    </row>
    <row r="11" spans="1:5" ht="21" customHeight="1" thickBot="1">
      <c r="A11" s="74" t="s">
        <v>75</v>
      </c>
      <c r="B11" s="308">
        <f>SUM(B8:B10)</f>
        <v>223</v>
      </c>
      <c r="C11" s="308">
        <f>SUM(C8:C10)</f>
        <v>197</v>
      </c>
      <c r="D11" s="308">
        <f>SUM(D8:D10)</f>
        <v>250</v>
      </c>
      <c r="E11" s="308">
        <f>SUM(E8:E10)</f>
        <v>226</v>
      </c>
    </row>
    <row r="12" spans="1:7" ht="21" customHeight="1" thickBot="1" thickTop="1">
      <c r="A12" s="107" t="s">
        <v>141</v>
      </c>
      <c r="B12" s="358">
        <f>SUM(B7,B11)</f>
        <v>415</v>
      </c>
      <c r="C12" s="310">
        <f>SUM(C7,C11)</f>
        <v>375</v>
      </c>
      <c r="D12" s="310">
        <f>SUM(D7,D11)</f>
        <v>514</v>
      </c>
      <c r="E12" s="310">
        <f>SUM(E7,E11)</f>
        <v>475</v>
      </c>
      <c r="G12" s="29"/>
    </row>
    <row r="13" spans="1:7" ht="21" customHeight="1" thickTop="1">
      <c r="A13" s="109" t="s">
        <v>79</v>
      </c>
      <c r="B13" s="304">
        <v>64</v>
      </c>
      <c r="C13" s="354">
        <v>80</v>
      </c>
      <c r="D13" s="304">
        <v>129</v>
      </c>
      <c r="E13" s="304">
        <v>92</v>
      </c>
      <c r="G13" s="29"/>
    </row>
    <row r="14" spans="1:5" ht="21" customHeight="1">
      <c r="A14" s="73" t="s">
        <v>80</v>
      </c>
      <c r="B14" s="305">
        <v>74</v>
      </c>
      <c r="C14" s="355">
        <v>71</v>
      </c>
      <c r="D14" s="305">
        <v>110</v>
      </c>
      <c r="E14" s="305">
        <v>73</v>
      </c>
    </row>
    <row r="15" spans="1:5" ht="21" customHeight="1">
      <c r="A15" s="81" t="s">
        <v>81</v>
      </c>
      <c r="B15" s="306">
        <v>67</v>
      </c>
      <c r="C15" s="356">
        <v>67</v>
      </c>
      <c r="D15" s="306">
        <v>69</v>
      </c>
      <c r="E15" s="306">
        <v>80</v>
      </c>
    </row>
    <row r="16" spans="1:5" ht="21" customHeight="1">
      <c r="A16" s="110" t="s">
        <v>82</v>
      </c>
      <c r="B16" s="307">
        <f>SUM(B13:B15)</f>
        <v>205</v>
      </c>
      <c r="C16" s="357">
        <f>SUM(C13:C15)</f>
        <v>218</v>
      </c>
      <c r="D16" s="307">
        <f>SUM(D13:D15)</f>
        <v>308</v>
      </c>
      <c r="E16" s="307">
        <f>SUM(E13:E15)</f>
        <v>245</v>
      </c>
    </row>
    <row r="17" spans="1:5" ht="21" customHeight="1">
      <c r="A17" s="115" t="s">
        <v>128</v>
      </c>
      <c r="B17" s="115">
        <v>53</v>
      </c>
      <c r="C17" s="311">
        <v>61</v>
      </c>
      <c r="D17" s="311">
        <v>55</v>
      </c>
      <c r="E17" s="311">
        <v>63</v>
      </c>
    </row>
    <row r="18" spans="1:5" ht="21" customHeight="1">
      <c r="A18" s="73" t="s">
        <v>127</v>
      </c>
      <c r="B18" s="73">
        <v>67</v>
      </c>
      <c r="C18" s="305">
        <v>71</v>
      </c>
      <c r="D18" s="305">
        <v>62</v>
      </c>
      <c r="E18" s="305">
        <v>73</v>
      </c>
    </row>
    <row r="19" spans="1:5" ht="21" customHeight="1">
      <c r="A19" s="81" t="s">
        <v>129</v>
      </c>
      <c r="B19" s="81">
        <v>93</v>
      </c>
      <c r="C19" s="306">
        <v>60</v>
      </c>
      <c r="D19" s="306">
        <v>78</v>
      </c>
      <c r="E19" s="306">
        <v>73</v>
      </c>
    </row>
    <row r="20" spans="1:5" ht="21" customHeight="1" thickBot="1">
      <c r="A20" s="74" t="s">
        <v>130</v>
      </c>
      <c r="B20" s="312">
        <f>SUM(B17:B19)</f>
        <v>213</v>
      </c>
      <c r="C20" s="312">
        <f>SUM(C17:C19)</f>
        <v>192</v>
      </c>
      <c r="D20" s="312">
        <f>SUM(D17:D19)</f>
        <v>195</v>
      </c>
      <c r="E20" s="312">
        <f>SUM(E17:E19)</f>
        <v>209</v>
      </c>
    </row>
    <row r="21" spans="1:5" ht="21" customHeight="1" thickBot="1" thickTop="1">
      <c r="A21" s="117" t="s">
        <v>181</v>
      </c>
      <c r="B21" s="310">
        <f>SUM(B16,B20)</f>
        <v>418</v>
      </c>
      <c r="C21" s="310">
        <f>SUM(C16,C20)</f>
        <v>410</v>
      </c>
      <c r="D21" s="310">
        <f>SUM(D16,D20)</f>
        <v>503</v>
      </c>
      <c r="E21" s="310">
        <f>SUM(E16,E20)</f>
        <v>454</v>
      </c>
    </row>
    <row r="22" spans="1:5" ht="21" customHeight="1" thickTop="1">
      <c r="A22" s="116" t="s">
        <v>134</v>
      </c>
      <c r="B22" s="313">
        <f>SUM(B12,B21)</f>
        <v>833</v>
      </c>
      <c r="C22" s="313">
        <f>SUM(C12,C21)</f>
        <v>785</v>
      </c>
      <c r="D22" s="313">
        <f>SUM(D12,D21)</f>
        <v>1017</v>
      </c>
      <c r="E22" s="314">
        <f>SUM(E12,E21)</f>
        <v>929</v>
      </c>
    </row>
    <row r="23" spans="1:5" ht="21" customHeight="1">
      <c r="A23" s="77" t="s">
        <v>199</v>
      </c>
      <c r="B23" s="77"/>
      <c r="C23" s="153"/>
      <c r="D23" s="153"/>
      <c r="E23" s="153"/>
    </row>
    <row r="24" spans="1:5" ht="24" customHeight="1">
      <c r="A24" s="223" t="s">
        <v>260</v>
      </c>
      <c r="B24" s="223"/>
      <c r="C24" s="545" t="s">
        <v>230</v>
      </c>
      <c r="D24" s="545"/>
      <c r="E24" s="545"/>
    </row>
  </sheetData>
  <sheetProtection/>
  <mergeCells count="2">
    <mergeCell ref="A1:E1"/>
    <mergeCell ref="C24:E24"/>
  </mergeCells>
  <printOptions/>
  <pageMargins left="0.5905511811023623" right="0.3937007874015748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商工会議所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商工会議所</dc:creator>
  <cp:keywords/>
  <dc:description/>
  <cp:lastModifiedBy>imaoka</cp:lastModifiedBy>
  <cp:lastPrinted>2016-05-02T03:02:05Z</cp:lastPrinted>
  <dcterms:created xsi:type="dcterms:W3CDTF">2003-12-19T00:37:38Z</dcterms:created>
  <dcterms:modified xsi:type="dcterms:W3CDTF">2016-05-02T03:02:12Z</dcterms:modified>
  <cp:category/>
  <cp:version/>
  <cp:contentType/>
  <cp:contentStatus/>
</cp:coreProperties>
</file>